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Ba-fs1\resources\USERFILE\BAA QUALITY SYSTEM\4.03_Document Control\Docs Under Review or Pending\Forms &amp; Templates\ForReview\"/>
    </mc:Choice>
  </mc:AlternateContent>
  <xr:revisionPtr revIDLastSave="0" documentId="13_ncr:1_{04F57500-506E-4634-BD06-B9DD5543E9D0}" xr6:coauthVersionLast="47" xr6:coauthVersionMax="47" xr10:uidLastSave="{00000000-0000-0000-0000-000000000000}"/>
  <bookViews>
    <workbookView xWindow="4440" yWindow="420" windowWidth="16290" windowHeight="14565" tabRatio="776" activeTab="1" xr2:uid="{00000000-000D-0000-FFFF-FFFF00000000}"/>
  </bookViews>
  <sheets>
    <sheet name="Shipping" sheetId="9" r:id="rId1"/>
    <sheet name="BldgProdCOC" sheetId="10" r:id="rId2"/>
    <sheet name="Sheet1" sheetId="11" state="hidden" r:id="rId3"/>
    <sheet name="BldgProdWorksheet" sheetId="1" state="hidden" r:id="rId4"/>
    <sheet name="Notes" sheetId="6" r:id="rId5"/>
    <sheet name="Services Agreement" sheetId="7" r:id="rId6"/>
  </sheets>
  <definedNames>
    <definedName name="carb_schedule">BldgProdWorksheet!$A$20:$E$22</definedName>
    <definedName name="component_assembly">#REF!</definedName>
    <definedName name="furniture_screen_schedule">#REF!</definedName>
    <definedName name="furniture_test_applications">#REF!</definedName>
    <definedName name="furniture_type">#REF!</definedName>
    <definedName name="material_chemicals">#REF!</definedName>
    <definedName name="material_EF">#REF!</definedName>
    <definedName name="mid_chemicals">#REF!</definedName>
    <definedName name="mid_compliance_test">#REF!</definedName>
    <definedName name="mid_furniture">#REF!</definedName>
    <definedName name="mid_model">#REF!</definedName>
    <definedName name="mid_screen">#REF!</definedName>
    <definedName name="OLE_LINK1" localSheetId="5">'Services Agreement'!#REF!</definedName>
    <definedName name="screen_chemicals">#REF!</definedName>
    <definedName name="small_chemicals">#REF!</definedName>
    <definedName name="small_compliance_test">#REF!</definedName>
    <definedName name="small_furniture">#REF!</definedName>
    <definedName name="small_model">#REF!</definedName>
    <definedName name="small_screen">#REF!</definedName>
    <definedName name="test_applications">BldgProdWorksheet!$C$25:$C$32</definedName>
    <definedName name="test_method">BldgProdWorksheet!$A$3:$C$6</definedName>
    <definedName name="test_method_2">#REF!</definedName>
    <definedName name="test_model">BldgProdWorksheet!$A$9:$E$10</definedName>
    <definedName name="test_schedule">BldgProdWorksheet!$A$12:$C$14</definedName>
    <definedName name="test_schedule_2">#REF!</definedName>
    <definedName name="test_voc">BldgProdWorksheet!$A$16:$E$18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9" i="1" l="1"/>
  <c r="C28" i="1"/>
  <c r="C3" i="1"/>
  <c r="E20" i="1"/>
  <c r="D10" i="1"/>
  <c r="D9" i="1"/>
  <c r="E9" i="1"/>
  <c r="C10" i="1"/>
  <c r="C9" i="1"/>
  <c r="D22" i="1"/>
  <c r="D21" i="1"/>
  <c r="D20" i="1"/>
  <c r="D18" i="1"/>
  <c r="D17" i="1"/>
  <c r="D16" i="1"/>
  <c r="D14" i="1"/>
  <c r="D13" i="1"/>
  <c r="D12" i="1"/>
  <c r="C22" i="1"/>
  <c r="C20" i="1"/>
  <c r="C21" i="1"/>
  <c r="E16" i="1"/>
  <c r="C30" i="1"/>
  <c r="C18" i="1"/>
  <c r="C14" i="1"/>
  <c r="E18" i="1"/>
  <c r="E17" i="1"/>
  <c r="E21" i="1"/>
  <c r="E22" i="1"/>
  <c r="C17" i="1"/>
  <c r="C12" i="1"/>
  <c r="C13" i="1"/>
  <c r="C16" i="1"/>
  <c r="D6" i="1"/>
  <c r="D5" i="1"/>
  <c r="D3" i="1"/>
  <c r="C6" i="1"/>
  <c r="C5" i="1"/>
  <c r="D4" i="1"/>
  <c r="C4" i="1"/>
  <c r="C32" i="1"/>
  <c r="C31" i="1"/>
  <c r="E10" i="1"/>
  <c r="C27" i="1"/>
  <c r="C25" i="1"/>
  <c r="C26" i="1"/>
</calcChain>
</file>

<file path=xl/sharedStrings.xml><?xml version="1.0" encoding="utf-8"?>
<sst xmlns="http://schemas.openxmlformats.org/spreadsheetml/2006/main" count="148" uniqueCount="138">
  <si>
    <t>2A</t>
  </si>
  <si>
    <t>Standard Office and Classroom</t>
  </si>
  <si>
    <t>2B</t>
  </si>
  <si>
    <t>24-h test</t>
  </si>
  <si>
    <t>14-day test consisting of 13-days conditioning &amp; 24-h test</t>
  </si>
  <si>
    <t>Formaldehyde only</t>
  </si>
  <si>
    <t>Formaldehyde, TVOC, and individual VOCs</t>
  </si>
  <si>
    <t>2C</t>
  </si>
  <si>
    <t>Equivalent to ASTM E1333 (i.e., 7-days conditioning &amp; 20-h test)</t>
  </si>
  <si>
    <t>STEP 3</t>
  </si>
  <si>
    <t>Tell us how you intend to use the test results (select all that apply)</t>
  </si>
  <si>
    <t>FloorScore Certification</t>
  </si>
  <si>
    <t>Indoor Advantage Gold Certification</t>
  </si>
  <si>
    <t>Product quality control, development, or screening</t>
  </si>
  <si>
    <t>CARB ATCM</t>
  </si>
  <si>
    <t>What test schedule should we use? (select one only)</t>
  </si>
  <si>
    <t>What test do you want us to perform? (select one only)</t>
  </si>
  <si>
    <t>What modeling scenario(s) should we use? (select one only)</t>
  </si>
  <si>
    <t>For Berkeley Analytical Use Only</t>
  </si>
  <si>
    <t>Purchase Order (enter company &amp; number):</t>
  </si>
  <si>
    <t>Manufacturer Information (if different from customer)</t>
  </si>
  <si>
    <t>Sample Details</t>
  </si>
  <si>
    <t xml:space="preserve">Plant Name &amp; Location*: </t>
  </si>
  <si>
    <t>Customer Authorizes Laboratory to Submit Copies of Test Report to:</t>
  </si>
  <si>
    <t xml:space="preserve">Shipping Details* </t>
  </si>
  <si>
    <t xml:space="preserve">Condition of Shipping Package: </t>
  </si>
  <si>
    <t xml:space="preserve">Carrier/Airbill Number: </t>
  </si>
  <si>
    <t>Sample Handling</t>
  </si>
  <si>
    <t>Relinquished By*</t>
  </si>
  <si>
    <t>Received By*</t>
  </si>
  <si>
    <t>Company*</t>
  </si>
  <si>
    <t>Chain of Custody for Building Product/ Material VOC Emission Test</t>
  </si>
  <si>
    <t>For Berkeley Analytical Use:</t>
  </si>
  <si>
    <t>Report ID</t>
  </si>
  <si>
    <t>Billing Reference</t>
  </si>
  <si>
    <t>Test schedule (screening tests only)</t>
  </si>
  <si>
    <t>NOTES: Chain of Custody for Product / Material VOC Emission Testing</t>
  </si>
  <si>
    <t>What should we measure? (select one only)</t>
  </si>
  <si>
    <r>
      <t xml:space="preserve">Please enter specific instructions and additional information below in the </t>
    </r>
    <r>
      <rPr>
        <b/>
        <sz val="9"/>
        <color indexed="12"/>
        <rFont val="Arial"/>
        <family val="2"/>
      </rPr>
      <t xml:space="preserve">Comment Box </t>
    </r>
    <r>
      <rPr>
        <sz val="9"/>
        <color indexed="12"/>
        <rFont val="Arial"/>
        <family val="2"/>
      </rPr>
      <t>If you’re unsure about the standard to be used or other specifics of the test, give us some information about your requirements. Call one of our experts at 510-236-2325 or 888-455-0999 (toll free) for assistance.</t>
    </r>
  </si>
  <si>
    <t>Berkeley Analytical
Attn: Sample Custodian
815 Harbour Way South, Unit 6
Richmond, CA 94804
Ph: 510-236-2325</t>
  </si>
  <si>
    <t>STEP 1 (required)</t>
  </si>
  <si>
    <t>STEP 2 (required)</t>
  </si>
  <si>
    <r>
      <t xml:space="preserve">Other or Don’t know, </t>
    </r>
    <r>
      <rPr>
        <b/>
        <sz val="10"/>
        <color indexed="10"/>
        <rFont val="Arial"/>
        <family val="2"/>
      </rPr>
      <t>Go to Instructions Box</t>
    </r>
  </si>
  <si>
    <r>
      <t xml:space="preserve">Custom, specify in </t>
    </r>
    <r>
      <rPr>
        <sz val="10"/>
        <color indexed="10"/>
        <rFont val="Arial"/>
        <family val="2"/>
      </rPr>
      <t>Instructions Box</t>
    </r>
    <r>
      <rPr>
        <sz val="10"/>
        <rFont val="Arial"/>
        <family val="2"/>
      </rPr>
      <t xml:space="preserve"> </t>
    </r>
  </si>
  <si>
    <r>
      <t xml:space="preserve">Custom, specify in </t>
    </r>
    <r>
      <rPr>
        <sz val="10"/>
        <color indexed="10"/>
        <rFont val="Arial"/>
        <family val="2"/>
      </rPr>
      <t xml:space="preserve">Instructions Box </t>
    </r>
  </si>
  <si>
    <t>Instructions Box</t>
  </si>
  <si>
    <r>
      <t xml:space="preserve">Other, specify in </t>
    </r>
    <r>
      <rPr>
        <sz val="10"/>
        <color indexed="10"/>
        <rFont val="Arial"/>
        <family val="2"/>
      </rPr>
      <t>Instructions Box</t>
    </r>
  </si>
  <si>
    <t>Berkeley Analytical's Services Agreement</t>
  </si>
  <si>
    <t>You may download Berkeley Analytical's Services Agreement document from our website:</t>
  </si>
  <si>
    <t>Date*</t>
  </si>
  <si>
    <t xml:space="preserve">Signature* </t>
  </si>
  <si>
    <t>Self claim using BkA ClearChem™ program</t>
  </si>
  <si>
    <t>Other self claim,CHPS, etc.</t>
  </si>
  <si>
    <t>Services Agreement PDF Form</t>
  </si>
  <si>
    <r>
      <t xml:space="preserve">CARB ATCM &amp; EPA TSCA by ASTM D6007, </t>
    </r>
    <r>
      <rPr>
        <b/>
        <sz val="10"/>
        <color indexed="10"/>
        <rFont val="Arial"/>
        <family val="2"/>
      </rPr>
      <t>Please use VOCEmissions-ASTM-D6007-COC</t>
    </r>
  </si>
  <si>
    <r>
      <t xml:space="preserve">What test schedule should we use? </t>
    </r>
    <r>
      <rPr>
        <b/>
        <sz val="10"/>
        <color indexed="10"/>
        <rFont val="Arial"/>
        <family val="2"/>
      </rPr>
      <t>(Please use VOCEmissions-ASTM-D6007-COC)</t>
    </r>
  </si>
  <si>
    <t xml:space="preserve">   Ship to: 815 Harbour Way South, Unit 6, Richmond, CA 94804
   (Ph) 510-236-2325, (Fx) 510-236-2335
   info@berkeleyanalytical.com</t>
  </si>
  <si>
    <r>
      <t xml:space="preserve">Certification or compliance test by CDPH Standard Method V1.2 (CA Section 01350), </t>
    </r>
    <r>
      <rPr>
        <b/>
        <sz val="10"/>
        <color indexed="10"/>
        <rFont val="Arial"/>
        <family val="2"/>
      </rPr>
      <t>Go to Step 2A then Jump to Step 3 (CDPH Std. Method V1.1 is no longer available as an option)</t>
    </r>
  </si>
  <si>
    <t xml:space="preserve">or send a request to info@berkeleyanalytical.com and we will email the document to you.  </t>
  </si>
  <si>
    <t>Allergy Standards Limited (ASL), others, specify in Comment Box</t>
  </si>
  <si>
    <r>
      <t xml:space="preserve">Screening or quality control test by ASTM D5116 or ISO 16000-9 (small-scale chamber), </t>
    </r>
    <r>
      <rPr>
        <b/>
        <sz val="10"/>
        <color indexed="10"/>
        <rFont val="Arial"/>
        <family val="2"/>
      </rPr>
      <t>Go to Step 2B</t>
    </r>
    <r>
      <rPr>
        <sz val="10"/>
        <rFont val="Arial"/>
        <family val="2"/>
      </rPr>
      <t xml:space="preserve"> </t>
    </r>
    <r>
      <rPr>
        <b/>
        <sz val="10"/>
        <color indexed="10"/>
        <rFont val="Arial"/>
        <family val="2"/>
      </rPr>
      <t>then Jump to Step 3</t>
    </r>
  </si>
  <si>
    <t xml:space="preserve">City/State/Zip (postal code): </t>
  </si>
  <si>
    <t>FS01.0</t>
  </si>
  <si>
    <t>Building Product COC - Dropdown lists</t>
  </si>
  <si>
    <t>Test to be performed</t>
  </si>
  <si>
    <t>CDPH Std. Method V1.2</t>
  </si>
  <si>
    <t>ASTM D5116 (screening)</t>
  </si>
  <si>
    <t>ASTM D6670 (screening)</t>
  </si>
  <si>
    <t>ISO 16000-9</t>
  </si>
  <si>
    <t>24 Hours</t>
  </si>
  <si>
    <t>13 Days Conditioning + 24 Hour Test</t>
  </si>
  <si>
    <t>28 Days</t>
  </si>
  <si>
    <t>Target chemicals &amp; groups (screening)</t>
  </si>
  <si>
    <t>Individual VOCs</t>
  </si>
  <si>
    <t>Individual VOCs + TVOC + aldehydes</t>
  </si>
  <si>
    <t>Test results application</t>
  </si>
  <si>
    <t>ClearChem declaration</t>
  </si>
  <si>
    <t>FloorScore</t>
  </si>
  <si>
    <t>SCS IAG</t>
  </si>
  <si>
    <t xml:space="preserve">ASL </t>
  </si>
  <si>
    <t>EU ECHA Formaldehyde regulation</t>
  </si>
  <si>
    <t xml:space="preserve">Test to be performed </t>
  </si>
  <si>
    <t>Other (please specify in Customer Instructions below)</t>
  </si>
  <si>
    <t>Berkeley Analytical Quotation Number*:</t>
  </si>
  <si>
    <t xml:space="preserve">Customer Instructions for Sample Preparation, Test Type, Schedule, etc. </t>
  </si>
  <si>
    <t>Asterisk (*) information MUST be provided for this section or item for certification and compliance tests.</t>
  </si>
  <si>
    <t>A separate COC must be completed for EACH product/material sample. 
A link to Berkeley Analytical's Services Agreement is included in this workbook. By submitting samples, customer acknowledges and accepts these terms &amp; conditions unless a prior contract is in effect.</t>
  </si>
  <si>
    <t xml:space="preserve">Quotation Information </t>
  </si>
  <si>
    <t xml:space="preserve"> © Copyright, Berkeley Analytical Associates, LLC, 2026</t>
  </si>
  <si>
    <t>Requested Testing (select from dropdown lists)</t>
  </si>
  <si>
    <t>Test schedule (screening only)</t>
  </si>
  <si>
    <t>Target chemicals &amp; groups (screening only)</t>
  </si>
  <si>
    <t>Test results application (optional)</t>
  </si>
  <si>
    <t xml:space="preserve">Company: </t>
  </si>
  <si>
    <t xml:space="preserve">Street Address: </t>
  </si>
  <si>
    <t xml:space="preserve">Country: </t>
  </si>
  <si>
    <t xml:space="preserve">Contact Name &amp; Title (for reporting): </t>
  </si>
  <si>
    <t xml:space="preserve">Contact Phone Number: </t>
  </si>
  <si>
    <t xml:space="preserve">Contact Email Address: </t>
  </si>
  <si>
    <t xml:space="preserve">Financially Responsible Co. (if different): </t>
  </si>
  <si>
    <t xml:space="preserve">City/State/Country: </t>
  </si>
  <si>
    <t xml:space="preserve">Contact Name/Title: </t>
  </si>
  <si>
    <t xml:space="preserve">Phone Number/Email Address: </t>
  </si>
  <si>
    <t xml:space="preserve">Product Commercial Name*: </t>
  </si>
  <si>
    <t xml:space="preserve">Sample Tracking ID: </t>
  </si>
  <si>
    <t xml:space="preserve">Date Manufactured*: </t>
  </si>
  <si>
    <t xml:space="preserve">Collection Location within Plant: </t>
  </si>
  <si>
    <t xml:space="preserve">Sample Collected by*: </t>
  </si>
  <si>
    <t xml:space="preserve">Phone Number*: </t>
  </si>
  <si>
    <t xml:space="preserve">E-mail Address*: </t>
  </si>
  <si>
    <t xml:space="preserve">Packed &amp; Shipped By: </t>
  </si>
  <si>
    <t xml:space="preserve">Shipping Date: </t>
  </si>
  <si>
    <t xml:space="preserve">Product Commercial Part No. (if not part of name)*: </t>
  </si>
  <si>
    <t xml:space="preserve">Product Type or Category &amp; Use: </t>
  </si>
  <si>
    <t xml:space="preserve">Sample Construction Material: </t>
  </si>
  <si>
    <t xml:space="preserve">Contact/Email Address: </t>
  </si>
  <si>
    <t xml:space="preserve">Organization: </t>
  </si>
  <si>
    <t xml:space="preserve">Contact/E-mail Address: </t>
  </si>
  <si>
    <t xml:space="preserve">Condition of Sample: </t>
  </si>
  <si>
    <t xml:space="preserve">Lab Tracking Number: </t>
  </si>
  <si>
    <t>Items marked with an asterisk (*) are required for certification and compliance testing.</t>
  </si>
  <si>
    <r>
      <rPr>
        <u/>
        <sz val="11"/>
        <rFont val="Calibri"/>
        <family val="2"/>
        <scheme val="minor"/>
      </rPr>
      <t>Contact Name &amp; Title (for reporting)</t>
    </r>
    <r>
      <rPr>
        <sz val="11"/>
        <rFont val="Calibri"/>
        <family val="2"/>
        <scheme val="minor"/>
      </rPr>
      <t xml:space="preserve"> – </t>
    </r>
    <r>
      <rPr>
        <sz val="11"/>
        <color rgb="FF0000FF"/>
        <rFont val="Calibri"/>
        <family val="2"/>
        <scheme val="minor"/>
      </rPr>
      <t>Provide the name, title, and contact information of the person authorized to receive the laboratory report. This individual may differ from the person responsible for sample collection.</t>
    </r>
  </si>
  <si>
    <r>
      <rPr>
        <u/>
        <sz val="11"/>
        <rFont val="Calibri"/>
        <family val="2"/>
        <scheme val="minor"/>
      </rPr>
      <t xml:space="preserve">Financially Responsible Company </t>
    </r>
    <r>
      <rPr>
        <sz val="11"/>
        <color rgb="FF0000FF"/>
        <rFont val="Calibri"/>
        <family val="2"/>
        <scheme val="minor"/>
      </rPr>
      <t>– If a company other than the customer will be responsible for payment of the testing services, identify that company here. A valid purchase order is required before testing can begin.</t>
    </r>
  </si>
  <si>
    <r>
      <rPr>
        <u/>
        <sz val="11"/>
        <rFont val="Calibri"/>
        <family val="2"/>
        <scheme val="minor"/>
      </rPr>
      <t>Product Commercial Name</t>
    </r>
    <r>
      <rPr>
        <sz val="11"/>
        <rFont val="Calibri"/>
        <family val="2"/>
        <scheme val="minor"/>
      </rPr>
      <t xml:space="preserve"> </t>
    </r>
    <r>
      <rPr>
        <sz val="11"/>
        <color rgb="FF0000FF"/>
        <rFont val="Calibri"/>
        <family val="2"/>
        <scheme val="minor"/>
      </rPr>
      <t>– Enter the name under which the product is marketed or sold. Include all trademarks (™) or registered marks (®) exactly as they should appear on the Certificate of Compliance.</t>
    </r>
  </si>
  <si>
    <r>
      <rPr>
        <u/>
        <sz val="11"/>
        <rFont val="Calibri"/>
        <family val="2"/>
        <scheme val="minor"/>
      </rPr>
      <t xml:space="preserve">Sample Construction Material </t>
    </r>
    <r>
      <rPr>
        <sz val="11"/>
        <color rgb="FF0000FF"/>
        <rFont val="Calibri"/>
        <family val="2"/>
        <scheme val="minor"/>
      </rPr>
      <t>– Provide the generic, commercial, or chemical name of the main material(s) used to manufacture the product. Examples include: wood, fabric, vinyl, gypsum, PVC, acrylic, latex, melamine, nylon, polyester, rubber, synthetic fiber, polymer, wool, or cotton.</t>
    </r>
  </si>
  <si>
    <r>
      <rPr>
        <u/>
        <sz val="11"/>
        <rFont val="Calibri"/>
        <family val="2"/>
        <scheme val="minor"/>
      </rPr>
      <t xml:space="preserve">Product Commercial Part Number </t>
    </r>
    <r>
      <rPr>
        <sz val="11"/>
        <color rgb="FF0000FF"/>
        <rFont val="Calibri"/>
        <family val="2"/>
        <scheme val="minor"/>
      </rPr>
      <t>– Provide the assigned part, model, or catalog number, if it is not already included in the commercial product name.</t>
    </r>
  </si>
  <si>
    <r>
      <rPr>
        <u/>
        <sz val="11"/>
        <rFont val="Calibri"/>
        <family val="2"/>
        <scheme val="minor"/>
      </rPr>
      <t>Product Type or Category &amp; Use</t>
    </r>
    <r>
      <rPr>
        <sz val="11"/>
        <rFont val="Calibri"/>
        <family val="2"/>
        <scheme val="minor"/>
      </rPr>
      <t xml:space="preserve"> </t>
    </r>
    <r>
      <rPr>
        <sz val="11"/>
        <color rgb="FF0000FF"/>
        <rFont val="Calibri"/>
        <family val="2"/>
        <scheme val="minor"/>
      </rPr>
      <t>– Identify the building product category for the sample, preferably using CSI (Construction Specifications Institute) MasterFormat conventions. When possible, also describe the product’s typical application or intended use. Examples include: flooring, ceiling tile, paints and coatings, fabrics/upholstery, wall coverings/wallpaper, and windows/doors.</t>
    </r>
  </si>
  <si>
    <r>
      <rPr>
        <u/>
        <sz val="11"/>
        <rFont val="Calibri"/>
        <family val="2"/>
        <scheme val="minor"/>
      </rPr>
      <t xml:space="preserve">Collection Location Within Plant </t>
    </r>
    <r>
      <rPr>
        <sz val="11"/>
        <color rgb="FF0000FF"/>
        <rFont val="Calibri"/>
        <family val="2"/>
        <scheme val="minor"/>
      </rPr>
      <t>– Specify the plant location where the sample was collected. If available, include one or more photographs of the collection location. This information will become part of the Chain-of-Custody record and may serve as evidence of  compliance with method specifications.</t>
    </r>
  </si>
  <si>
    <r>
      <rPr>
        <u/>
        <sz val="11"/>
        <rFont val="Calibri"/>
        <family val="2"/>
        <scheme val="minor"/>
      </rPr>
      <t>Customer Authorizes Laboratory to Submit Copies of Test Report to:</t>
    </r>
    <r>
      <rPr>
        <sz val="11"/>
        <rFont val="Calibri"/>
        <family val="2"/>
        <scheme val="minor"/>
      </rPr>
      <t xml:space="preserve"> </t>
    </r>
    <r>
      <rPr>
        <sz val="11"/>
        <color rgb="FF0000FF"/>
        <rFont val="Calibri"/>
        <family val="2"/>
        <scheme val="minor"/>
      </rPr>
      <t>– By completing this section, the customer authorizes Berkeley Analytical to distribute copies of the test report to the individuals or organizations listed, including certification or verification bodies as applicable.</t>
    </r>
  </si>
  <si>
    <r>
      <rPr>
        <u/>
        <sz val="11"/>
        <rFont val="Calibri"/>
        <family val="2"/>
        <scheme val="minor"/>
      </rPr>
      <t xml:space="preserve">Sample Handling </t>
    </r>
    <r>
      <rPr>
        <sz val="11"/>
        <color rgb="FF0000FF"/>
        <rFont val="Calibri"/>
        <family val="2"/>
        <scheme val="minor"/>
      </rPr>
      <t>– The individual responsible for sample collection must relinquish the sample for shipment to Berkeley Analytical by signing and dating the Chain-of-Custody form. Berkeley Analytical recommends maintaining records of all procedures used to select, handle, package, and ship test samples.</t>
    </r>
  </si>
  <si>
    <r>
      <rPr>
        <u/>
        <sz val="11"/>
        <rFont val="Calibri"/>
        <family val="2"/>
        <scheme val="minor"/>
      </rPr>
      <t xml:space="preserve">Sample Retention Policy </t>
    </r>
    <r>
      <rPr>
        <sz val="11"/>
        <color rgb="FF0000FF"/>
        <rFont val="Calibri"/>
        <family val="2"/>
        <scheme val="minor"/>
      </rPr>
      <t>– Berkeley Analytical retains customer samples for 30 days following test completion. Unless return instructions or alternative disposition requests are received within this period, samples will be disposed of in accordance with the Services Agreement.</t>
    </r>
  </si>
  <si>
    <t xml:space="preserve">Date &amp; Time Collected*: </t>
  </si>
  <si>
    <t>Customer Information*</t>
  </si>
  <si>
    <r>
      <t xml:space="preserve">The </t>
    </r>
    <r>
      <rPr>
        <b/>
        <sz val="12"/>
        <color indexed="20"/>
        <rFont val="Calibri"/>
        <family val="2"/>
        <scheme val="minor"/>
      </rPr>
      <t>Notes</t>
    </r>
    <r>
      <rPr>
        <sz val="12"/>
        <rFont val="Calibri"/>
        <family val="2"/>
        <scheme val="minor"/>
      </rPr>
      <t xml:space="preserve"> spreadsheet provides explanations for some of the fields on the COC forms. If you need more information, call one of our experts at
510-236-2325, toll free 888-455-0999, or email info@berkeleyanalytical.com.</t>
    </r>
  </si>
  <si>
    <r>
      <t xml:space="preserve">The </t>
    </r>
    <r>
      <rPr>
        <b/>
        <sz val="12"/>
        <rFont val="Calibri"/>
        <family val="2"/>
        <scheme val="minor"/>
      </rPr>
      <t>Services Agreement</t>
    </r>
    <r>
      <rPr>
        <sz val="12"/>
        <rFont val="Calibri"/>
        <family val="2"/>
        <scheme val="minor"/>
      </rPr>
      <t xml:space="preserve"> spreadsheet provides a link to Berkeley Analytical's Services Agreement for product testing services.</t>
    </r>
  </si>
  <si>
    <t>Independent Testing, 35+ Years Experience, ISO/IEC 17025 Accredited, Results You Can Trust</t>
  </si>
  <si>
    <r>
      <t xml:space="preserve">Print and include a </t>
    </r>
    <r>
      <rPr>
        <b/>
        <sz val="12"/>
        <rFont val="Calibri"/>
        <family val="2"/>
        <scheme val="minor"/>
      </rPr>
      <t xml:space="preserve">signed copy of the COC </t>
    </r>
    <r>
      <rPr>
        <sz val="12"/>
        <rFont val="Calibri"/>
        <family val="2"/>
        <scheme val="minor"/>
      </rPr>
      <t xml:space="preserve">with the product sample when you ship it to us. You may also email an electronic copy of the COC to info@berkeleyanalytical.com at the time you ship the sample. </t>
    </r>
  </si>
  <si>
    <r>
      <t xml:space="preserve">The product sample </t>
    </r>
    <r>
      <rPr>
        <b/>
        <sz val="12"/>
        <rFont val="Calibri"/>
        <family val="2"/>
        <scheme val="minor"/>
      </rPr>
      <t>shipping address</t>
    </r>
    <r>
      <rPr>
        <sz val="12"/>
        <rFont val="Calibri"/>
        <family val="2"/>
        <scheme val="minor"/>
      </rPr>
      <t xml:space="preserve"> 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</si>
</sst>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58" x14ac:knownFonts="1">
    <font>
      <sz val="10"/>
      <name val="Arial"/>
    </font>
    <font>
      <sz val="10"/>
      <name val="Arial"/>
      <family val="2"/>
    </font>
    <font>
      <sz val="8"/>
      <name val="Arial"/>
      <family val="2"/>
    </font>
    <font>
      <sz val="10"/>
      <color indexed="12"/>
      <name val="Arial"/>
      <family val="2"/>
    </font>
    <font>
      <sz val="10"/>
      <color indexed="10"/>
      <name val="Arial"/>
      <family val="2"/>
    </font>
    <font>
      <b/>
      <sz val="10"/>
      <color indexed="9"/>
      <name val="Arial"/>
      <family val="2"/>
    </font>
    <font>
      <sz val="10"/>
      <name val="Arial"/>
      <family val="2"/>
    </font>
    <font>
      <sz val="10"/>
      <color indexed="9"/>
      <name val="Arial"/>
      <family val="2"/>
    </font>
    <font>
      <b/>
      <sz val="10"/>
      <color indexed="10"/>
      <name val="Arial"/>
      <family val="2"/>
    </font>
    <font>
      <b/>
      <sz val="10"/>
      <color indexed="12"/>
      <name val="Arial"/>
      <family val="2"/>
    </font>
    <font>
      <sz val="9"/>
      <color indexed="12"/>
      <name val="Arial"/>
      <family val="2"/>
    </font>
    <font>
      <u/>
      <sz val="10"/>
      <color indexed="12"/>
      <name val="Arial"/>
      <family val="2"/>
    </font>
    <font>
      <u/>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Arial"/>
      <family val="2"/>
    </font>
    <font>
      <sz val="11"/>
      <name val="Arial"/>
      <family val="2"/>
    </font>
    <font>
      <sz val="11"/>
      <color indexed="8"/>
      <name val="Arial"/>
      <family val="2"/>
    </font>
    <font>
      <sz val="11"/>
      <name val="Arial"/>
      <family val="2"/>
    </font>
    <font>
      <sz val="10"/>
      <color indexed="8"/>
      <name val="Arial"/>
      <family val="2"/>
    </font>
    <font>
      <b/>
      <sz val="11"/>
      <color indexed="9"/>
      <name val="Arial"/>
      <family val="2"/>
    </font>
    <font>
      <b/>
      <sz val="11"/>
      <color indexed="9"/>
      <name val="Arial"/>
      <family val="2"/>
    </font>
    <font>
      <sz val="8"/>
      <name val="Arial"/>
      <family val="2"/>
    </font>
    <font>
      <b/>
      <sz val="9"/>
      <color indexed="12"/>
      <name val="Arial"/>
      <family val="2"/>
    </font>
    <font>
      <b/>
      <sz val="15"/>
      <color indexed="9"/>
      <name val="Arial Narrow"/>
      <family val="2"/>
    </font>
    <font>
      <b/>
      <sz val="12"/>
      <color theme="1"/>
      <name val="Calibri"/>
      <family val="2"/>
      <scheme val="minor"/>
    </font>
    <font>
      <b/>
      <sz val="11"/>
      <color theme="1"/>
      <name val="Calibri"/>
      <family val="2"/>
      <scheme val="minor"/>
    </font>
    <font>
      <sz val="11"/>
      <name val="Calibri"/>
      <family val="2"/>
      <scheme val="minor"/>
    </font>
    <font>
      <sz val="10"/>
      <name val="Calibri"/>
      <family val="2"/>
      <scheme val="minor"/>
    </font>
    <font>
      <i/>
      <sz val="11"/>
      <name val="Calibri"/>
      <family val="2"/>
      <scheme val="minor"/>
    </font>
    <font>
      <i/>
      <sz val="11"/>
      <color rgb="FF0000FF"/>
      <name val="Calibri"/>
      <family val="2"/>
      <scheme val="minor"/>
    </font>
    <font>
      <b/>
      <sz val="14.5"/>
      <color indexed="9"/>
      <name val="Arial"/>
      <family val="2"/>
    </font>
    <font>
      <sz val="11"/>
      <color indexed="12"/>
      <name val="Calibri"/>
      <family val="2"/>
      <scheme val="minor"/>
    </font>
    <font>
      <b/>
      <sz val="11"/>
      <name val="Calibri"/>
      <family val="2"/>
      <scheme val="minor"/>
    </font>
    <font>
      <sz val="12"/>
      <name val="Calibri"/>
      <family val="2"/>
      <scheme val="minor"/>
    </font>
    <font>
      <b/>
      <sz val="12"/>
      <name val="Calibri"/>
      <family val="2"/>
      <scheme val="minor"/>
    </font>
    <font>
      <b/>
      <sz val="12"/>
      <color indexed="20"/>
      <name val="Calibri"/>
      <family val="2"/>
      <scheme val="minor"/>
    </font>
    <font>
      <b/>
      <i/>
      <sz val="11"/>
      <name val="Calibri"/>
      <family val="2"/>
      <scheme val="minor"/>
    </font>
    <font>
      <sz val="11"/>
      <color indexed="9"/>
      <name val="Calibri"/>
      <family val="2"/>
      <scheme val="minor"/>
    </font>
    <font>
      <u/>
      <sz val="11"/>
      <name val="Calibri"/>
      <family val="2"/>
      <scheme val="minor"/>
    </font>
    <font>
      <sz val="11"/>
      <color rgb="FF0000FF"/>
      <name val="Calibri"/>
      <family val="2"/>
      <scheme val="minor"/>
    </font>
    <font>
      <u/>
      <sz val="11"/>
      <color indexed="12"/>
      <name val="Calibri"/>
      <family val="2"/>
      <scheme val="minor"/>
    </font>
    <font>
      <b/>
      <sz val="10"/>
      <color rgb="FF0000FF"/>
      <name val="Aria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42"/>
        <bgColor indexed="64"/>
      </patternFill>
    </fill>
    <fill>
      <patternFill patternType="solid">
        <fgColor indexed="10"/>
        <bgColor indexed="64"/>
      </patternFill>
    </fill>
    <fill>
      <patternFill patternType="solid">
        <fgColor indexed="21"/>
        <bgColor indexed="64"/>
      </patternFill>
    </fill>
    <fill>
      <patternFill patternType="solid">
        <fgColor indexed="13"/>
        <bgColor indexed="64"/>
      </patternFill>
    </fill>
    <fill>
      <patternFill patternType="solid">
        <fgColor indexed="43"/>
        <bgColor indexed="64"/>
      </patternFill>
    </fill>
    <fill>
      <patternFill patternType="solid">
        <fgColor rgb="FFCCFFCC"/>
        <bgColor rgb="FF000000"/>
      </patternFill>
    </fill>
    <fill>
      <patternFill patternType="solid">
        <fgColor rgb="FFCCFFCC"/>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s>
  <cellStyleXfs count="43">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11" fillId="0" borderId="0" applyNumberFormat="0" applyFill="0" applyBorder="0" applyAlignment="0" applyProtection="0">
      <alignment vertical="top"/>
      <protection locked="0"/>
    </xf>
    <xf numFmtId="0" fontId="23" fillId="7" borderId="1" applyNumberFormat="0" applyAlignment="0" applyProtection="0"/>
    <xf numFmtId="0" fontId="24" fillId="0" borderId="6" applyNumberFormat="0" applyFill="0" applyAlignment="0" applyProtection="0"/>
    <xf numFmtId="0" fontId="25" fillId="22" borderId="0" applyNumberFormat="0" applyBorder="0" applyAlignment="0" applyProtection="0"/>
    <xf numFmtId="0" fontId="1" fillId="23" borderId="7" applyNumberFormat="0" applyFont="0" applyAlignment="0" applyProtection="0"/>
    <xf numFmtId="0" fontId="26" fillId="20"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174">
    <xf numFmtId="0" fontId="0" fillId="0" borderId="0" xfId="0"/>
    <xf numFmtId="0" fontId="7" fillId="0" borderId="0" xfId="0" applyFont="1" applyProtection="1">
      <protection locked="0"/>
    </xf>
    <xf numFmtId="0" fontId="9" fillId="0" borderId="0" xfId="0" applyFont="1" applyAlignment="1">
      <alignment vertical="center"/>
    </xf>
    <xf numFmtId="0" fontId="9" fillId="0" borderId="0" xfId="0" applyFont="1" applyAlignment="1">
      <alignment horizontal="left" vertical="center"/>
    </xf>
    <xf numFmtId="0" fontId="7" fillId="0" borderId="0" xfId="0" applyFont="1"/>
    <xf numFmtId="0" fontId="0" fillId="0" borderId="0" xfId="0" applyAlignment="1">
      <alignment vertical="center"/>
    </xf>
    <xf numFmtId="0" fontId="6" fillId="0" borderId="0" xfId="0" applyFont="1" applyAlignment="1">
      <alignment vertical="center"/>
    </xf>
    <xf numFmtId="0" fontId="0" fillId="0" borderId="0" xfId="0" applyAlignment="1">
      <alignment wrapText="1"/>
    </xf>
    <xf numFmtId="0" fontId="12" fillId="0" borderId="0" xfId="0" applyFont="1" applyAlignment="1">
      <alignment horizontal="justify" vertical="top"/>
    </xf>
    <xf numFmtId="0" fontId="6" fillId="0" borderId="0" xfId="0" applyFont="1"/>
    <xf numFmtId="0" fontId="7" fillId="0" borderId="0" xfId="0" applyFont="1" applyAlignment="1">
      <alignment horizontal="center"/>
    </xf>
    <xf numFmtId="0" fontId="7" fillId="0" borderId="0" xfId="0" applyFont="1" applyAlignment="1">
      <alignment horizontal="center" vertical="center"/>
    </xf>
    <xf numFmtId="0" fontId="6" fillId="0" borderId="0" xfId="0" applyFont="1" applyAlignment="1">
      <alignment horizontal="center"/>
    </xf>
    <xf numFmtId="0" fontId="0" fillId="0" borderId="0" xfId="0" applyProtection="1">
      <protection locked="0"/>
    </xf>
    <xf numFmtId="0" fontId="33" fillId="0" borderId="0" xfId="0" applyFont="1" applyProtection="1">
      <protection locked="0"/>
    </xf>
    <xf numFmtId="164" fontId="37" fillId="0" borderId="0" xfId="0" quotePrefix="1" applyNumberFormat="1" applyFont="1" applyAlignment="1" applyProtection="1">
      <alignment horizontal="left"/>
      <protection locked="0"/>
    </xf>
    <xf numFmtId="0" fontId="4" fillId="0" borderId="0" xfId="0" applyFont="1" applyAlignment="1">
      <alignment horizontal="center"/>
    </xf>
    <xf numFmtId="0" fontId="7" fillId="26" borderId="0" xfId="0" applyFont="1" applyFill="1" applyAlignment="1">
      <alignment horizontal="center"/>
    </xf>
    <xf numFmtId="0" fontId="7" fillId="26" borderId="0" xfId="0" applyFont="1" applyFill="1"/>
    <xf numFmtId="0" fontId="0" fillId="0" borderId="0" xfId="0" applyAlignment="1">
      <alignment horizontal="left" vertical="center" indent="1"/>
    </xf>
    <xf numFmtId="0" fontId="5" fillId="28" borderId="12" xfId="0" applyFont="1" applyFill="1" applyBorder="1" applyAlignment="1">
      <alignment horizontal="left" vertical="center"/>
    </xf>
    <xf numFmtId="0" fontId="5" fillId="28" borderId="12" xfId="0" applyFont="1" applyFill="1" applyBorder="1" applyAlignment="1">
      <alignment horizontal="left"/>
    </xf>
    <xf numFmtId="0" fontId="10" fillId="0" borderId="0" xfId="0" applyFont="1" applyAlignment="1" applyProtection="1">
      <alignment vertical="top" wrapText="1"/>
      <protection locked="0"/>
    </xf>
    <xf numFmtId="0" fontId="8" fillId="0" borderId="0" xfId="0" applyFont="1"/>
    <xf numFmtId="0" fontId="1" fillId="0" borderId="13" xfId="0" applyFont="1" applyBorder="1"/>
    <xf numFmtId="0" fontId="1" fillId="0" borderId="0" xfId="0" applyFont="1" applyAlignment="1">
      <alignment horizontal="left" vertical="center" wrapText="1"/>
    </xf>
    <xf numFmtId="0" fontId="11" fillId="0" borderId="0" xfId="34" applyAlignment="1" applyProtection="1">
      <alignment horizontal="left" vertical="center" indent="2"/>
      <protection locked="0"/>
    </xf>
    <xf numFmtId="0" fontId="0" fillId="0" borderId="0" xfId="0" applyAlignment="1" applyProtection="1">
      <alignment horizontal="left" vertical="center" indent="2"/>
      <protection locked="0"/>
    </xf>
    <xf numFmtId="0" fontId="39" fillId="29" borderId="0" xfId="0" applyFont="1" applyFill="1" applyAlignment="1">
      <alignment horizontal="center" vertical="center"/>
    </xf>
    <xf numFmtId="0" fontId="30" fillId="30" borderId="12" xfId="0" applyFont="1" applyFill="1" applyBorder="1" applyAlignment="1">
      <alignment horizontal="center" vertical="top" wrapText="1"/>
    </xf>
    <xf numFmtId="0" fontId="11" fillId="0" borderId="0" xfId="34" applyFill="1" applyAlignment="1" applyProtection="1"/>
    <xf numFmtId="0" fontId="1" fillId="0" borderId="0" xfId="0" applyFont="1" applyAlignment="1">
      <alignment vertical="center" wrapText="1"/>
    </xf>
    <xf numFmtId="0" fontId="2" fillId="0" borderId="0" xfId="0" applyFont="1" applyAlignment="1">
      <alignment horizontal="left"/>
    </xf>
    <xf numFmtId="0" fontId="2" fillId="0" borderId="0" xfId="0" applyFont="1" applyAlignment="1">
      <alignment horizontal="right"/>
    </xf>
    <xf numFmtId="0" fontId="1" fillId="0" borderId="0" xfId="0" applyFont="1" applyAlignment="1">
      <alignment vertical="center"/>
    </xf>
    <xf numFmtId="0" fontId="0" fillId="0" borderId="0" xfId="0"/>
    <xf numFmtId="0" fontId="0" fillId="0" borderId="0" xfId="0"/>
    <xf numFmtId="0" fontId="40" fillId="0" borderId="0" xfId="0" applyFont="1"/>
    <xf numFmtId="0" fontId="41" fillId="0" borderId="0" xfId="0" applyFont="1"/>
    <xf numFmtId="0" fontId="1" fillId="0" borderId="0" xfId="0" applyFont="1"/>
    <xf numFmtId="0" fontId="42" fillId="25" borderId="12" xfId="0" applyFont="1" applyFill="1" applyBorder="1"/>
    <xf numFmtId="0" fontId="42" fillId="24" borderId="12" xfId="0" applyFont="1" applyFill="1" applyBorder="1" applyAlignment="1">
      <alignment horizontal="left" vertical="center"/>
    </xf>
    <xf numFmtId="0" fontId="42" fillId="24" borderId="12" xfId="0" applyFont="1" applyFill="1" applyBorder="1" applyAlignment="1">
      <alignment vertical="center"/>
    </xf>
    <xf numFmtId="0" fontId="42" fillId="24" borderId="11" xfId="0" applyFont="1" applyFill="1" applyBorder="1" applyAlignment="1">
      <alignment vertical="center"/>
    </xf>
    <xf numFmtId="0" fontId="33" fillId="0" borderId="0" xfId="0" applyFont="1" applyAlignment="1"/>
    <xf numFmtId="0" fontId="3" fillId="0" borderId="19" xfId="0" applyFont="1" applyBorder="1" applyAlignment="1">
      <alignment vertical="center" wrapText="1"/>
    </xf>
    <xf numFmtId="0" fontId="3" fillId="0" borderId="24" xfId="0" applyFont="1" applyBorder="1" applyAlignment="1">
      <alignment vertical="center" wrapText="1"/>
    </xf>
    <xf numFmtId="0" fontId="3" fillId="0" borderId="20" xfId="0" applyFont="1" applyBorder="1" applyAlignment="1">
      <alignment vertical="center" wrapText="1"/>
    </xf>
    <xf numFmtId="0" fontId="42" fillId="0" borderId="23" xfId="0" applyFont="1" applyBorder="1" applyAlignment="1" applyProtection="1">
      <alignment horizontal="left"/>
      <protection locked="0"/>
    </xf>
    <xf numFmtId="0" fontId="42" fillId="0" borderId="0" xfId="0" applyFont="1" applyBorder="1" applyAlignment="1">
      <alignment vertical="top" wrapText="1"/>
    </xf>
    <xf numFmtId="0" fontId="33" fillId="0" borderId="0" xfId="0" applyFont="1" applyBorder="1" applyAlignment="1"/>
    <xf numFmtId="0" fontId="45" fillId="0" borderId="0" xfId="0" applyFont="1" applyBorder="1" applyAlignment="1" applyProtection="1">
      <alignment horizontal="left" vertical="top"/>
      <protection locked="0"/>
    </xf>
    <xf numFmtId="0" fontId="44" fillId="0" borderId="0" xfId="0" applyFont="1" applyBorder="1" applyAlignment="1" applyProtection="1">
      <alignment horizontal="left" vertical="center"/>
      <protection locked="0"/>
    </xf>
    <xf numFmtId="0" fontId="44" fillId="0" borderId="0" xfId="0" applyFont="1" applyBorder="1" applyAlignment="1">
      <alignment horizontal="left"/>
    </xf>
    <xf numFmtId="0" fontId="44" fillId="0" borderId="0" xfId="0" applyFont="1" applyBorder="1" applyAlignment="1">
      <alignment horizontal="left" vertical="center"/>
    </xf>
    <xf numFmtId="0" fontId="42" fillId="0" borderId="12" xfId="0" applyFont="1" applyBorder="1" applyAlignment="1" applyProtection="1">
      <alignment horizontal="left"/>
      <protection locked="0"/>
    </xf>
    <xf numFmtId="0" fontId="42" fillId="0" borderId="11" xfId="0" applyFont="1" applyBorder="1" applyAlignment="1" applyProtection="1">
      <alignment horizontal="left"/>
      <protection locked="0"/>
    </xf>
    <xf numFmtId="0" fontId="0" fillId="0" borderId="0" xfId="0"/>
    <xf numFmtId="0" fontId="49" fillId="0" borderId="0" xfId="0" applyFont="1" applyAlignment="1">
      <alignment horizontal="left" vertical="center" wrapText="1"/>
    </xf>
    <xf numFmtId="0" fontId="49" fillId="0" borderId="0" xfId="0" applyFont="1" applyAlignment="1">
      <alignment vertical="center" wrapText="1"/>
    </xf>
    <xf numFmtId="0" fontId="49" fillId="0" borderId="0" xfId="0" applyFont="1" applyAlignment="1">
      <alignment horizontal="left" vertical="center" wrapText="1" indent="2"/>
    </xf>
    <xf numFmtId="0" fontId="1" fillId="34" borderId="0" xfId="0" applyFont="1" applyFill="1"/>
    <xf numFmtId="0" fontId="52" fillId="34" borderId="0" xfId="0" applyFont="1" applyFill="1" applyAlignment="1">
      <alignment vertical="center"/>
    </xf>
    <xf numFmtId="0" fontId="53" fillId="34" borderId="0" xfId="0" applyFont="1" applyFill="1" applyAlignment="1">
      <alignment vertical="center"/>
    </xf>
    <xf numFmtId="0" fontId="0" fillId="0" borderId="0" xfId="0" applyAlignment="1">
      <alignment vertical="top"/>
    </xf>
    <xf numFmtId="0" fontId="42" fillId="27" borderId="16" xfId="0" applyFont="1" applyFill="1" applyBorder="1" applyAlignment="1">
      <alignment vertical="center" wrapText="1"/>
    </xf>
    <xf numFmtId="0" fontId="56" fillId="32" borderId="14" xfId="34" applyFont="1" applyFill="1" applyBorder="1" applyAlignment="1" applyProtection="1">
      <alignment vertical="center" wrapText="1"/>
    </xf>
    <xf numFmtId="0" fontId="42" fillId="27" borderId="15" xfId="0" applyFont="1" applyFill="1" applyBorder="1" applyAlignment="1">
      <alignment vertical="center" wrapText="1"/>
    </xf>
    <xf numFmtId="0" fontId="42" fillId="0" borderId="12" xfId="0" applyFont="1" applyBorder="1" applyProtection="1">
      <protection locked="0"/>
    </xf>
    <xf numFmtId="0" fontId="0" fillId="0" borderId="0" xfId="0"/>
    <xf numFmtId="0" fontId="0" fillId="0" borderId="0" xfId="0"/>
    <xf numFmtId="0" fontId="42" fillId="0" borderId="10" xfId="0" applyFont="1" applyBorder="1" applyAlignment="1" applyProtection="1">
      <alignment horizontal="left"/>
      <protection locked="0"/>
    </xf>
    <xf numFmtId="0" fontId="42" fillId="0" borderId="11" xfId="0" applyFont="1" applyBorder="1" applyAlignment="1" applyProtection="1">
      <alignment horizontal="left"/>
      <protection locked="0"/>
    </xf>
    <xf numFmtId="0" fontId="42" fillId="27" borderId="10" xfId="0" applyFont="1" applyFill="1" applyBorder="1" applyAlignment="1" applyProtection="1">
      <alignment horizontal="left"/>
      <protection locked="0"/>
    </xf>
    <xf numFmtId="0" fontId="42" fillId="27" borderId="11" xfId="0" applyFont="1" applyFill="1" applyBorder="1" applyAlignment="1" applyProtection="1">
      <alignment horizontal="left"/>
      <protection locked="0"/>
    </xf>
    <xf numFmtId="0" fontId="35" fillId="25" borderId="10" xfId="0" applyFont="1" applyFill="1" applyBorder="1" applyAlignment="1">
      <alignment horizontal="center"/>
    </xf>
    <xf numFmtId="0" fontId="35" fillId="25" borderId="17" xfId="0" applyFont="1" applyFill="1" applyBorder="1" applyAlignment="1">
      <alignment horizontal="center"/>
    </xf>
    <xf numFmtId="0" fontId="0" fillId="0" borderId="17" xfId="0" applyBorder="1" applyAlignment="1" applyProtection="1">
      <alignment horizontal="left" vertical="center"/>
      <protection locked="0"/>
    </xf>
    <xf numFmtId="0" fontId="42" fillId="33" borderId="21" xfId="0" applyFont="1" applyFill="1" applyBorder="1" applyAlignment="1" applyProtection="1">
      <alignment horizontal="left" vertical="top" wrapText="1"/>
      <protection locked="0"/>
    </xf>
    <xf numFmtId="0" fontId="42" fillId="33" borderId="23" xfId="0" applyFont="1" applyFill="1" applyBorder="1" applyAlignment="1" applyProtection="1">
      <alignment horizontal="left" vertical="top" wrapText="1"/>
      <protection locked="0"/>
    </xf>
    <xf numFmtId="0" fontId="42" fillId="33" borderId="22" xfId="0" applyFont="1" applyFill="1" applyBorder="1" applyAlignment="1" applyProtection="1">
      <alignment horizontal="left" vertical="top" wrapText="1"/>
      <protection locked="0"/>
    </xf>
    <xf numFmtId="0" fontId="42" fillId="33" borderId="13" xfId="0" applyFont="1" applyFill="1" applyBorder="1" applyAlignment="1" applyProtection="1">
      <alignment horizontal="left" vertical="top" wrapText="1"/>
      <protection locked="0"/>
    </xf>
    <xf numFmtId="0" fontId="42" fillId="33" borderId="0" xfId="0" applyFont="1" applyFill="1" applyBorder="1" applyAlignment="1" applyProtection="1">
      <alignment horizontal="left" vertical="top" wrapText="1"/>
      <protection locked="0"/>
    </xf>
    <xf numFmtId="0" fontId="42" fillId="33" borderId="18" xfId="0" applyFont="1" applyFill="1" applyBorder="1" applyAlignment="1" applyProtection="1">
      <alignment horizontal="left" vertical="top" wrapText="1"/>
      <protection locked="0"/>
    </xf>
    <xf numFmtId="0" fontId="42" fillId="33" borderId="19" xfId="0" applyFont="1" applyFill="1" applyBorder="1" applyAlignment="1" applyProtection="1">
      <alignment horizontal="left" vertical="top" wrapText="1"/>
      <protection locked="0"/>
    </xf>
    <xf numFmtId="0" fontId="42" fillId="33" borderId="24" xfId="0" applyFont="1" applyFill="1" applyBorder="1" applyAlignment="1" applyProtection="1">
      <alignment horizontal="left" vertical="top" wrapText="1"/>
      <protection locked="0"/>
    </xf>
    <xf numFmtId="0" fontId="42" fillId="33" borderId="20" xfId="0" applyFont="1" applyFill="1" applyBorder="1" applyAlignment="1" applyProtection="1">
      <alignment horizontal="left" vertical="top" wrapText="1"/>
      <protection locked="0"/>
    </xf>
    <xf numFmtId="0" fontId="42" fillId="0" borderId="10" xfId="0" applyFont="1" applyBorder="1" applyAlignment="1">
      <alignment horizontal="left"/>
    </xf>
    <xf numFmtId="0" fontId="42" fillId="0" borderId="11" xfId="0" applyFont="1" applyBorder="1" applyAlignment="1">
      <alignment horizontal="left"/>
    </xf>
    <xf numFmtId="0" fontId="34" fillId="0" borderId="13" xfId="0" applyFont="1" applyBorder="1" applyAlignment="1">
      <alignment horizontal="left" vertical="center" wrapText="1"/>
    </xf>
    <xf numFmtId="0" fontId="34" fillId="0" borderId="18" xfId="0" applyFont="1" applyBorder="1" applyAlignment="1">
      <alignment horizontal="left" vertical="center"/>
    </xf>
    <xf numFmtId="0" fontId="34" fillId="0" borderId="13" xfId="0" applyFont="1" applyBorder="1" applyAlignment="1">
      <alignment horizontal="left" vertical="center"/>
    </xf>
    <xf numFmtId="0" fontId="34" fillId="0" borderId="19" xfId="0" applyFont="1" applyBorder="1" applyAlignment="1">
      <alignment horizontal="left" vertical="center"/>
    </xf>
    <xf numFmtId="0" fontId="34" fillId="0" borderId="20" xfId="0" applyFont="1" applyBorder="1" applyAlignment="1">
      <alignment horizontal="left" vertical="center"/>
    </xf>
    <xf numFmtId="0" fontId="32" fillId="0" borderId="21" xfId="0" applyFont="1" applyBorder="1" applyAlignment="1" applyProtection="1">
      <alignment horizontal="center" vertical="top"/>
      <protection locked="0"/>
    </xf>
    <xf numFmtId="0" fontId="32" fillId="0" borderId="22" xfId="0" applyFont="1" applyBorder="1" applyAlignment="1" applyProtection="1">
      <alignment horizontal="center" vertical="top"/>
      <protection locked="0"/>
    </xf>
    <xf numFmtId="0" fontId="32" fillId="0" borderId="13" xfId="0" applyFont="1" applyBorder="1" applyAlignment="1" applyProtection="1">
      <alignment horizontal="center" vertical="top"/>
      <protection locked="0"/>
    </xf>
    <xf numFmtId="0" fontId="32" fillId="0" borderId="18" xfId="0" applyFont="1" applyBorder="1" applyAlignment="1" applyProtection="1">
      <alignment horizontal="center" vertical="top"/>
      <protection locked="0"/>
    </xf>
    <xf numFmtId="0" fontId="33" fillId="0" borderId="0" xfId="0" applyFont="1" applyBorder="1" applyAlignment="1" applyProtection="1">
      <alignment horizontal="center"/>
      <protection locked="0"/>
    </xf>
    <xf numFmtId="0" fontId="42" fillId="0" borderId="10" xfId="0" applyFont="1" applyBorder="1" applyAlignment="1" applyProtection="1">
      <alignment wrapText="1"/>
      <protection locked="0"/>
    </xf>
    <xf numFmtId="0" fontId="42" fillId="0" borderId="11" xfId="0" applyFont="1" applyBorder="1" applyAlignment="1" applyProtection="1">
      <alignment wrapText="1"/>
      <protection locked="0"/>
    </xf>
    <xf numFmtId="0" fontId="42" fillId="0" borderId="10" xfId="0" applyFont="1" applyBorder="1" applyProtection="1">
      <protection locked="0"/>
    </xf>
    <xf numFmtId="0" fontId="42" fillId="0" borderId="17" xfId="0" applyFont="1" applyBorder="1" applyProtection="1">
      <protection locked="0"/>
    </xf>
    <xf numFmtId="0" fontId="42" fillId="0" borderId="11" xfId="0" applyFont="1" applyBorder="1" applyProtection="1">
      <protection locked="0"/>
    </xf>
    <xf numFmtId="0" fontId="42" fillId="0" borderId="10" xfId="0" applyFont="1" applyBorder="1" applyAlignment="1" applyProtection="1">
      <alignment horizontal="left" wrapText="1"/>
      <protection locked="0"/>
    </xf>
    <xf numFmtId="0" fontId="43" fillId="0" borderId="11" xfId="0" applyFont="1" applyBorder="1" applyAlignment="1" applyProtection="1">
      <alignment horizontal="left" wrapText="1"/>
      <protection locked="0"/>
    </xf>
    <xf numFmtId="0" fontId="42" fillId="0" borderId="11" xfId="0" applyFont="1" applyBorder="1" applyAlignment="1" applyProtection="1">
      <alignment horizontal="left" wrapText="1"/>
      <protection locked="0"/>
    </xf>
    <xf numFmtId="0" fontId="0" fillId="0" borderId="11" xfId="0" applyBorder="1" applyAlignment="1">
      <alignment horizontal="center"/>
    </xf>
    <xf numFmtId="0" fontId="43" fillId="0" borderId="11" xfId="0" applyFont="1" applyBorder="1" applyAlignment="1" applyProtection="1">
      <alignment horizontal="left"/>
      <protection locked="0"/>
    </xf>
    <xf numFmtId="0" fontId="35" fillId="25" borderId="13" xfId="0" applyFont="1" applyFill="1" applyBorder="1" applyAlignment="1">
      <alignment horizontal="center"/>
    </xf>
    <xf numFmtId="0" fontId="35" fillId="25" borderId="0" xfId="0" applyFont="1" applyFill="1" applyAlignment="1">
      <alignment horizontal="center"/>
    </xf>
    <xf numFmtId="0" fontId="0" fillId="0" borderId="0" xfId="0"/>
    <xf numFmtId="0" fontId="42" fillId="0" borderId="17" xfId="0" applyFont="1" applyBorder="1" applyAlignment="1" applyProtection="1">
      <alignment horizontal="left"/>
      <protection locked="0"/>
    </xf>
    <xf numFmtId="0" fontId="35" fillId="25" borderId="19" xfId="0" applyFont="1" applyFill="1" applyBorder="1" applyAlignment="1">
      <alignment horizontal="left"/>
    </xf>
    <xf numFmtId="0" fontId="35" fillId="25" borderId="24" xfId="0" applyFont="1" applyFill="1" applyBorder="1" applyAlignment="1">
      <alignment horizontal="left"/>
    </xf>
    <xf numFmtId="0" fontId="42" fillId="24" borderId="10" xfId="0" applyFont="1" applyFill="1" applyBorder="1" applyAlignment="1">
      <alignment vertical="center"/>
    </xf>
    <xf numFmtId="0" fontId="42" fillId="24" borderId="17" xfId="0" applyFont="1" applyFill="1" applyBorder="1" applyAlignment="1">
      <alignment vertical="center"/>
    </xf>
    <xf numFmtId="0" fontId="42" fillId="24" borderId="11" xfId="0" applyFont="1" applyFill="1" applyBorder="1" applyAlignment="1">
      <alignment vertical="center"/>
    </xf>
    <xf numFmtId="0" fontId="42" fillId="27" borderId="10" xfId="0" applyFont="1" applyFill="1" applyBorder="1" applyAlignment="1">
      <alignment wrapText="1"/>
    </xf>
    <xf numFmtId="0" fontId="42" fillId="27" borderId="17" xfId="0" applyFont="1" applyFill="1" applyBorder="1" applyAlignment="1">
      <alignment wrapText="1"/>
    </xf>
    <xf numFmtId="0" fontId="42" fillId="27" borderId="11" xfId="0" applyFont="1" applyFill="1" applyBorder="1" applyAlignment="1">
      <alignment wrapText="1"/>
    </xf>
    <xf numFmtId="0" fontId="42" fillId="0" borderId="21" xfId="0" applyFont="1" applyBorder="1" applyAlignment="1">
      <alignment vertical="top" wrapText="1"/>
    </xf>
    <xf numFmtId="0" fontId="42" fillId="0" borderId="23" xfId="0" applyFont="1" applyBorder="1" applyAlignment="1">
      <alignment vertical="top" wrapText="1"/>
    </xf>
    <xf numFmtId="0" fontId="42" fillId="0" borderId="22" xfId="0" applyFont="1" applyBorder="1" applyAlignment="1">
      <alignment vertical="top" wrapText="1"/>
    </xf>
    <xf numFmtId="0" fontId="42" fillId="0" borderId="19" xfId="0" applyFont="1" applyBorder="1" applyAlignment="1">
      <alignment vertical="top" wrapText="1"/>
    </xf>
    <xf numFmtId="0" fontId="42" fillId="0" borderId="24" xfId="0" applyFont="1" applyBorder="1" applyAlignment="1">
      <alignment vertical="top" wrapText="1"/>
    </xf>
    <xf numFmtId="0" fontId="42" fillId="0" borderId="20" xfId="0" applyFont="1" applyBorder="1" applyAlignment="1">
      <alignment vertical="top" wrapText="1"/>
    </xf>
    <xf numFmtId="0" fontId="36" fillId="25" borderId="13" xfId="0" applyFont="1" applyFill="1" applyBorder="1" applyAlignment="1">
      <alignment horizontal="center"/>
    </xf>
    <xf numFmtId="0" fontId="0" fillId="0" borderId="0" xfId="0" applyAlignment="1">
      <alignment horizontal="center"/>
    </xf>
    <xf numFmtId="0" fontId="35" fillId="25" borderId="11" xfId="0" applyFont="1" applyFill="1" applyBorder="1" applyAlignment="1">
      <alignment horizontal="center"/>
    </xf>
    <xf numFmtId="0" fontId="42" fillId="27" borderId="19" xfId="0" applyFont="1" applyFill="1" applyBorder="1" applyAlignment="1" applyProtection="1">
      <alignment horizontal="left"/>
      <protection locked="0"/>
    </xf>
    <xf numFmtId="0" fontId="42" fillId="27" borderId="20" xfId="0" applyFont="1" applyFill="1" applyBorder="1" applyAlignment="1" applyProtection="1">
      <alignment horizontal="left"/>
      <protection locked="0"/>
    </xf>
    <xf numFmtId="0" fontId="35" fillId="25" borderId="10" xfId="0" applyFont="1" applyFill="1" applyBorder="1" applyAlignment="1">
      <alignment horizontal="left"/>
    </xf>
    <xf numFmtId="0" fontId="31" fillId="0" borderId="17" xfId="0" applyFont="1" applyBorder="1" applyAlignment="1"/>
    <xf numFmtId="0" fontId="42" fillId="27" borderId="12" xfId="0" applyFont="1" applyFill="1" applyBorder="1" applyAlignment="1"/>
    <xf numFmtId="0" fontId="42" fillId="27" borderId="10" xfId="0" applyFont="1" applyFill="1" applyBorder="1" applyAlignment="1"/>
    <xf numFmtId="0" fontId="42" fillId="27" borderId="11" xfId="0" applyFont="1" applyFill="1" applyBorder="1" applyAlignment="1"/>
    <xf numFmtId="0" fontId="42" fillId="0" borderId="21" xfId="0" applyFont="1" applyBorder="1" applyAlignment="1" applyProtection="1">
      <alignment horizontal="left" vertical="top" wrapText="1"/>
      <protection locked="0"/>
    </xf>
    <xf numFmtId="0" fontId="42" fillId="0" borderId="22" xfId="0" applyFont="1" applyBorder="1" applyAlignment="1" applyProtection="1">
      <alignment horizontal="left" vertical="top" wrapText="1"/>
      <protection locked="0"/>
    </xf>
    <xf numFmtId="0" fontId="43" fillId="0" borderId="19" xfId="0" applyFont="1" applyBorder="1" applyAlignment="1" applyProtection="1">
      <alignment vertical="top"/>
      <protection locked="0"/>
    </xf>
    <xf numFmtId="0" fontId="43" fillId="0" borderId="20" xfId="0" applyFont="1" applyBorder="1" applyAlignment="1" applyProtection="1">
      <alignment vertical="top"/>
      <protection locked="0"/>
    </xf>
    <xf numFmtId="0" fontId="33" fillId="0" borderId="17" xfId="0" applyFont="1" applyBorder="1" applyAlignment="1" applyProtection="1">
      <alignment horizontal="center"/>
      <protection locked="0"/>
    </xf>
    <xf numFmtId="0" fontId="35" fillId="25" borderId="19" xfId="0" applyFont="1" applyFill="1" applyBorder="1" applyAlignment="1">
      <alignment horizontal="center"/>
    </xf>
    <xf numFmtId="0" fontId="35" fillId="25" borderId="20" xfId="0" applyFont="1" applyFill="1" applyBorder="1" applyAlignment="1">
      <alignment horizontal="center"/>
    </xf>
    <xf numFmtId="0" fontId="47" fillId="0" borderId="13" xfId="0" applyFont="1" applyBorder="1" applyAlignment="1">
      <alignment horizontal="left" vertical="center" wrapText="1"/>
    </xf>
    <xf numFmtId="0" fontId="47" fillId="0" borderId="0" xfId="0" applyFont="1" applyBorder="1" applyAlignment="1">
      <alignment horizontal="left" vertical="center" wrapText="1"/>
    </xf>
    <xf numFmtId="0" fontId="47" fillId="0" borderId="18" xfId="0" applyFont="1" applyBorder="1" applyAlignment="1">
      <alignment horizontal="left" vertical="center" wrapText="1"/>
    </xf>
    <xf numFmtId="0" fontId="46" fillId="25" borderId="21" xfId="0" applyFont="1" applyFill="1" applyBorder="1" applyAlignment="1">
      <alignment horizontal="center" vertical="center"/>
    </xf>
    <xf numFmtId="0" fontId="46" fillId="25" borderId="23" xfId="0" applyFont="1" applyFill="1" applyBorder="1" applyAlignment="1">
      <alignment horizontal="center" vertical="center"/>
    </xf>
    <xf numFmtId="0" fontId="46" fillId="25" borderId="22" xfId="0" applyFont="1" applyFill="1" applyBorder="1" applyAlignment="1">
      <alignment horizontal="center" vertical="center"/>
    </xf>
    <xf numFmtId="0" fontId="46" fillId="25" borderId="13" xfId="0" applyFont="1" applyFill="1" applyBorder="1" applyAlignment="1">
      <alignment horizontal="center" vertical="center"/>
    </xf>
    <xf numFmtId="0" fontId="46" fillId="25" borderId="0" xfId="0" applyFont="1" applyFill="1" applyBorder="1" applyAlignment="1">
      <alignment horizontal="center" vertical="center"/>
    </xf>
    <xf numFmtId="0" fontId="46" fillId="25" borderId="18" xfId="0" applyFont="1" applyFill="1" applyBorder="1" applyAlignment="1">
      <alignment horizontal="center" vertical="center"/>
    </xf>
    <xf numFmtId="0" fontId="0" fillId="0" borderId="21"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9" fillId="0" borderId="0" xfId="0" applyFont="1" applyAlignment="1">
      <alignment vertical="center"/>
    </xf>
    <xf numFmtId="0" fontId="5" fillId="25" borderId="0" xfId="0" applyFont="1" applyFill="1"/>
    <xf numFmtId="0" fontId="9" fillId="0" borderId="0" xfId="0" applyFont="1"/>
    <xf numFmtId="0" fontId="10" fillId="0" borderId="0" xfId="0" applyFont="1" applyAlignment="1">
      <alignment vertical="top" wrapText="1"/>
    </xf>
    <xf numFmtId="0" fontId="8" fillId="31" borderId="10" xfId="0" applyFont="1" applyFill="1" applyBorder="1" applyAlignment="1">
      <alignment vertical="center"/>
    </xf>
    <xf numFmtId="0" fontId="8" fillId="31" borderId="17" xfId="0" applyFont="1" applyFill="1" applyBorder="1" applyAlignment="1">
      <alignment vertical="center"/>
    </xf>
    <xf numFmtId="0" fontId="8" fillId="31" borderId="11" xfId="0" applyFont="1" applyFill="1" applyBorder="1" applyAlignment="1">
      <alignment vertical="center"/>
    </xf>
    <xf numFmtId="0" fontId="42" fillId="0" borderId="0" xfId="0" applyFont="1" applyAlignment="1">
      <alignment horizontal="left" vertical="top" wrapText="1"/>
    </xf>
    <xf numFmtId="0" fontId="48" fillId="0" borderId="0" xfId="0" applyFont="1" applyAlignment="1">
      <alignment horizontal="left" vertical="top" wrapText="1"/>
    </xf>
    <xf numFmtId="0" fontId="5" fillId="25" borderId="0" xfId="0" applyFont="1" applyFill="1" applyAlignment="1">
      <alignment vertical="center"/>
    </xf>
    <xf numFmtId="0" fontId="55" fillId="0" borderId="0" xfId="0" applyFont="1" applyAlignment="1">
      <alignment horizontal="left" vertical="top" wrapText="1"/>
    </xf>
    <xf numFmtId="0" fontId="57" fillId="0" borderId="0" xfId="0" applyFont="1" applyAlignment="1">
      <alignment horizontal="left" vertical="top"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1">
    <dxf>
      <font>
        <condense val="0"/>
        <extend val="0"/>
        <color auto="1"/>
      </font>
      <fill>
        <patternFill>
          <bgColor indexed="47"/>
        </patternFill>
      </fill>
    </dxf>
  </dxfs>
  <tableStyles count="0" defaultTableStyle="TableStyleMedium2" defaultPivotStyle="PivotStyleLight16"/>
  <colors>
    <mruColors>
      <color rgb="FF00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3" lockText="1" noThreeD="1"/>
</file>

<file path=xl/ctrlProps/ctrlProp10.xml><?xml version="1.0" encoding="utf-8"?>
<formControlPr xmlns="http://schemas.microsoft.com/office/spreadsheetml/2009/9/main" objectType="CheckBox" fmlaLink="#REF!" noThreeD="1"/>
</file>

<file path=xl/ctrlProps/ctrlProp11.xml><?xml version="1.0" encoding="utf-8"?>
<formControlPr xmlns="http://schemas.microsoft.com/office/spreadsheetml/2009/9/main" objectType="CheckBox" fmlaLink="#REF!" noThreeD="1"/>
</file>

<file path=xl/ctrlProps/ctrlProp12.xml><?xml version="1.0" encoding="utf-8"?>
<formControlPr xmlns="http://schemas.microsoft.com/office/spreadsheetml/2009/9/main" objectType="CheckBox" fmlaLink="#REF!" noThreeD="1"/>
</file>

<file path=xl/ctrlProps/ctrlProp13.xml><?xml version="1.0" encoding="utf-8"?>
<formControlPr xmlns="http://schemas.microsoft.com/office/spreadsheetml/2009/9/main" objectType="CheckBox" fmlaLink="A28" lockText="1" noThreeD="1"/>
</file>

<file path=xl/ctrlProps/ctrlProp14.xml><?xml version="1.0" encoding="utf-8"?>
<formControlPr xmlns="http://schemas.microsoft.com/office/spreadsheetml/2009/9/main" objectType="CheckBox" fmlaLink="A17"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A16" lockText="1" noThreeD="1"/>
</file>

<file path=xl/ctrlProps/ctrlProp17.xml><?xml version="1.0" encoding="utf-8"?>
<formControlPr xmlns="http://schemas.microsoft.com/office/spreadsheetml/2009/9/main" objectType="CheckBox" fmlaLink="A18" lockText="1" noThreeD="1"/>
</file>

<file path=xl/ctrlProps/ctrlProp18.xml><?xml version="1.0" encoding="utf-8"?>
<formControlPr xmlns="http://schemas.microsoft.com/office/spreadsheetml/2009/9/main" objectType="CheckBox" fmlaLink="A20" lockText="1" noThreeD="1"/>
</file>

<file path=xl/ctrlProps/ctrlProp19.xml><?xml version="1.0" encoding="utf-8"?>
<formControlPr xmlns="http://schemas.microsoft.com/office/spreadsheetml/2009/9/main" objectType="CheckBox" fmlaLink="A29" lockText="1" noThreeD="1"/>
</file>

<file path=xl/ctrlProps/ctrlProp2.xml><?xml version="1.0" encoding="utf-8"?>
<formControlPr xmlns="http://schemas.microsoft.com/office/spreadsheetml/2009/9/main" objectType="CheckBox" fmlaLink="A30" lockText="1" noThreeD="1"/>
</file>

<file path=xl/ctrlProps/ctrlProp20.xml><?xml version="1.0" encoding="utf-8"?>
<formControlPr xmlns="http://schemas.microsoft.com/office/spreadsheetml/2009/9/main" objectType="CheckBox" fmlaLink="A32" lockText="1" noThreeD="1"/>
</file>

<file path=xl/ctrlProps/ctrlProp21.xml><?xml version="1.0" encoding="utf-8"?>
<formControlPr xmlns="http://schemas.microsoft.com/office/spreadsheetml/2009/9/main" objectType="CheckBox" fmlaLink="A12" lockText="1" noThreeD="1"/>
</file>

<file path=xl/ctrlProps/ctrlProp22.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CheckBox" fmlaLink="A13" lockText="1" noThreeD="1"/>
</file>

<file path=xl/ctrlProps/ctrlProp24.xml><?xml version="1.0" encoding="utf-8"?>
<formControlPr xmlns="http://schemas.microsoft.com/office/spreadsheetml/2009/9/main" objectType="CheckBox" fmlaLink="A14" lockText="1" noThreeD="1"/>
</file>

<file path=xl/ctrlProps/ctrlProp25.xml><?xml version="1.0" encoding="utf-8"?>
<formControlPr xmlns="http://schemas.microsoft.com/office/spreadsheetml/2009/9/main" objectType="CheckBox" fmlaLink="A21" lockText="1" noThreeD="1"/>
</file>

<file path=xl/ctrlProps/ctrlProp26.xml><?xml version="1.0" encoding="utf-8"?>
<formControlPr xmlns="http://schemas.microsoft.com/office/spreadsheetml/2009/9/main" objectType="CheckBox" fmlaLink="A22" lockText="1" noThreeD="1"/>
</file>

<file path=xl/ctrlProps/ctrlProp27.xml><?xml version="1.0" encoding="utf-8"?>
<formControlPr xmlns="http://schemas.microsoft.com/office/spreadsheetml/2009/9/main" objectType="CheckBox" fmlaLink="A4" lockText="1" noThreeD="1"/>
</file>

<file path=xl/ctrlProps/ctrlProp28.xml><?xml version="1.0" encoding="utf-8"?>
<formControlPr xmlns="http://schemas.microsoft.com/office/spreadsheetml/2009/9/main" objectType="CheckBox" fmlaLink="A5" lockText="1" noThreeD="1"/>
</file>

<file path=xl/ctrlProps/ctrlProp29.xml><?xml version="1.0" encoding="utf-8"?>
<formControlPr xmlns="http://schemas.microsoft.com/office/spreadsheetml/2009/9/main" objectType="CheckBox" fmlaLink="A6" lockText="1" noThreeD="1"/>
</file>

<file path=xl/ctrlProps/ctrlProp3.xml><?xml version="1.0" encoding="utf-8"?>
<formControlPr xmlns="http://schemas.microsoft.com/office/spreadsheetml/2009/9/main" objectType="CheckBox" fmlaLink="A31" lockText="1" noThreeD="1"/>
</file>

<file path=xl/ctrlProps/ctrlProp30.xml><?xml version="1.0" encoding="utf-8"?>
<formControlPr xmlns="http://schemas.microsoft.com/office/spreadsheetml/2009/9/main" objectType="CheckBox" fmlaLink="#REF!" noThreeD="1"/>
</file>

<file path=xl/ctrlProps/ctrlProp4.xml><?xml version="1.0" encoding="utf-8"?>
<formControlPr xmlns="http://schemas.microsoft.com/office/spreadsheetml/2009/9/main" objectType="CheckBox" fmlaLink="A25" lockText="1" noThreeD="1"/>
</file>

<file path=xl/ctrlProps/ctrlProp5.xml><?xml version="1.0" encoding="utf-8"?>
<formControlPr xmlns="http://schemas.microsoft.com/office/spreadsheetml/2009/9/main" objectType="CheckBox" fmlaLink="A26" lockText="1" noThreeD="1"/>
</file>

<file path=xl/ctrlProps/ctrlProp6.xml><?xml version="1.0" encoding="utf-8"?>
<formControlPr xmlns="http://schemas.microsoft.com/office/spreadsheetml/2009/9/main" objectType="CheckBox" fmlaLink="A27" lockText="1" noThreeD="1"/>
</file>

<file path=xl/ctrlProps/ctrlProp7.xml><?xml version="1.0" encoding="utf-8"?>
<formControlPr xmlns="http://schemas.microsoft.com/office/spreadsheetml/2009/9/main" objectType="CheckBox" fmlaLink="A10" noThreeD="1"/>
</file>

<file path=xl/ctrlProps/ctrlProp8.xml><?xml version="1.0" encoding="utf-8"?>
<formControlPr xmlns="http://schemas.microsoft.com/office/spreadsheetml/2009/9/main" objectType="CheckBox" fmlaLink="#REF!" noThreeD="1"/>
</file>

<file path=xl/ctrlProps/ctrlProp9.xml><?xml version="1.0" encoding="utf-8"?>
<formControlPr xmlns="http://schemas.microsoft.com/office/spreadsheetml/2009/9/main" objectType="CheckBox" fmlaLink="A9"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0</xdr:col>
      <xdr:colOff>2838450</xdr:colOff>
      <xdr:row>0</xdr:row>
      <xdr:rowOff>0</xdr:rowOff>
    </xdr:from>
    <xdr:to>
      <xdr:col>0</xdr:col>
      <xdr:colOff>5676900</xdr:colOff>
      <xdr:row>0</xdr:row>
      <xdr:rowOff>714375</xdr:rowOff>
    </xdr:to>
    <xdr:pic>
      <xdr:nvPicPr>
        <xdr:cNvPr id="5197" name="Picture 1">
          <a:extLst>
            <a:ext uri="{FF2B5EF4-FFF2-40B4-BE49-F238E27FC236}">
              <a16:creationId xmlns:a16="http://schemas.microsoft.com/office/drawing/2014/main" id="{00000000-0008-0000-0000-00004D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38450" y="0"/>
          <a:ext cx="28384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28575</xdr:colOff>
      <xdr:row>0</xdr:row>
      <xdr:rowOff>28575</xdr:rowOff>
    </xdr:from>
    <xdr:to>
      <xdr:col>0</xdr:col>
      <xdr:colOff>2581275</xdr:colOff>
      <xdr:row>2</xdr:row>
      <xdr:rowOff>133350</xdr:rowOff>
    </xdr:to>
    <xdr:pic>
      <xdr:nvPicPr>
        <xdr:cNvPr id="7246" name="Picture 47">
          <a:extLst>
            <a:ext uri="{FF2B5EF4-FFF2-40B4-BE49-F238E27FC236}">
              <a16:creationId xmlns:a16="http://schemas.microsoft.com/office/drawing/2014/main" id="{00000000-0008-0000-0100-00004E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17780"/>
        <a:stretch>
          <a:fillRect/>
        </a:stretch>
      </xdr:blipFill>
      <xdr:spPr bwMode="auto">
        <a:xfrm>
          <a:off x="28575" y="28575"/>
          <a:ext cx="2552700" cy="5238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1</xdr:row>
          <xdr:rowOff>152400</xdr:rowOff>
        </xdr:from>
        <xdr:to>
          <xdr:col>1</xdr:col>
          <xdr:colOff>95250</xdr:colOff>
          <xdr:row>2</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3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28</xdr:row>
          <xdr:rowOff>133350</xdr:rowOff>
        </xdr:from>
        <xdr:to>
          <xdr:col>1</xdr:col>
          <xdr:colOff>95250</xdr:colOff>
          <xdr:row>30</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29</xdr:row>
          <xdr:rowOff>133350</xdr:rowOff>
        </xdr:from>
        <xdr:to>
          <xdr:col>1</xdr:col>
          <xdr:colOff>95250</xdr:colOff>
          <xdr:row>31</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23</xdr:row>
          <xdr:rowOff>133350</xdr:rowOff>
        </xdr:from>
        <xdr:to>
          <xdr:col>1</xdr:col>
          <xdr:colOff>95250</xdr:colOff>
          <xdr:row>25</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24</xdr:row>
          <xdr:rowOff>133350</xdr:rowOff>
        </xdr:from>
        <xdr:to>
          <xdr:col>1</xdr:col>
          <xdr:colOff>95250</xdr:colOff>
          <xdr:row>26</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25</xdr:row>
          <xdr:rowOff>133350</xdr:rowOff>
        </xdr:from>
        <xdr:to>
          <xdr:col>1</xdr:col>
          <xdr:colOff>95250</xdr:colOff>
          <xdr:row>27</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3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9</xdr:row>
          <xdr:rowOff>0</xdr:rowOff>
        </xdr:from>
        <xdr:to>
          <xdr:col>1</xdr:col>
          <xdr:colOff>95250</xdr:colOff>
          <xdr:row>10</xdr:row>
          <xdr:rowOff>57150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3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9</xdr:row>
          <xdr:rowOff>0</xdr:rowOff>
        </xdr:from>
        <xdr:to>
          <xdr:col>1</xdr:col>
          <xdr:colOff>95250</xdr:colOff>
          <xdr:row>10</xdr:row>
          <xdr:rowOff>47625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3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7</xdr:row>
          <xdr:rowOff>133350</xdr:rowOff>
        </xdr:from>
        <xdr:to>
          <xdr:col>1</xdr:col>
          <xdr:colOff>95250</xdr:colOff>
          <xdr:row>9</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3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8</xdr:row>
          <xdr:rowOff>133350</xdr:rowOff>
        </xdr:from>
        <xdr:to>
          <xdr:col>1</xdr:col>
          <xdr:colOff>95250</xdr:colOff>
          <xdr:row>10</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9</xdr:row>
          <xdr:rowOff>0</xdr:rowOff>
        </xdr:from>
        <xdr:to>
          <xdr:col>1</xdr:col>
          <xdr:colOff>95250</xdr:colOff>
          <xdr:row>10</xdr:row>
          <xdr:rowOff>47625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9</xdr:row>
          <xdr:rowOff>0</xdr:rowOff>
        </xdr:from>
        <xdr:to>
          <xdr:col>1</xdr:col>
          <xdr:colOff>95250</xdr:colOff>
          <xdr:row>10</xdr:row>
          <xdr:rowOff>47625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26</xdr:row>
          <xdr:rowOff>133350</xdr:rowOff>
        </xdr:from>
        <xdr:to>
          <xdr:col>1</xdr:col>
          <xdr:colOff>95250</xdr:colOff>
          <xdr:row>28</xdr:row>
          <xdr:rowOff>28575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3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16</xdr:row>
          <xdr:rowOff>0</xdr:rowOff>
        </xdr:from>
        <xdr:to>
          <xdr:col>1</xdr:col>
          <xdr:colOff>95250</xdr:colOff>
          <xdr:row>17</xdr:row>
          <xdr:rowOff>47625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3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15</xdr:row>
          <xdr:rowOff>133350</xdr:rowOff>
        </xdr:from>
        <xdr:to>
          <xdr:col>1</xdr:col>
          <xdr:colOff>95250</xdr:colOff>
          <xdr:row>17</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3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14</xdr:row>
          <xdr:rowOff>133350</xdr:rowOff>
        </xdr:from>
        <xdr:to>
          <xdr:col>1</xdr:col>
          <xdr:colOff>95250</xdr:colOff>
          <xdr:row>16</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3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16</xdr:row>
          <xdr:rowOff>133350</xdr:rowOff>
        </xdr:from>
        <xdr:to>
          <xdr:col>1</xdr:col>
          <xdr:colOff>95250</xdr:colOff>
          <xdr:row>18</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3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133350</xdr:rowOff>
        </xdr:from>
        <xdr:to>
          <xdr:col>1</xdr:col>
          <xdr:colOff>95250</xdr:colOff>
          <xdr:row>20</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3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27</xdr:row>
          <xdr:rowOff>133350</xdr:rowOff>
        </xdr:from>
        <xdr:to>
          <xdr:col>1</xdr:col>
          <xdr:colOff>95250</xdr:colOff>
          <xdr:row>29</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3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30</xdr:row>
          <xdr:rowOff>133350</xdr:rowOff>
        </xdr:from>
        <xdr:to>
          <xdr:col>1</xdr:col>
          <xdr:colOff>95250</xdr:colOff>
          <xdr:row>32</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3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10</xdr:row>
          <xdr:rowOff>133350</xdr:rowOff>
        </xdr:from>
        <xdr:to>
          <xdr:col>1</xdr:col>
          <xdr:colOff>95250</xdr:colOff>
          <xdr:row>12</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3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11</xdr:row>
          <xdr:rowOff>133350</xdr:rowOff>
        </xdr:from>
        <xdr:to>
          <xdr:col>1</xdr:col>
          <xdr:colOff>95250</xdr:colOff>
          <xdr:row>13</xdr:row>
          <xdr:rowOff>28575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3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12</xdr:row>
          <xdr:rowOff>0</xdr:rowOff>
        </xdr:from>
        <xdr:to>
          <xdr:col>1</xdr:col>
          <xdr:colOff>95250</xdr:colOff>
          <xdr:row>13</xdr:row>
          <xdr:rowOff>57150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3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12</xdr:row>
          <xdr:rowOff>133350</xdr:rowOff>
        </xdr:from>
        <xdr:to>
          <xdr:col>1</xdr:col>
          <xdr:colOff>95250</xdr:colOff>
          <xdr:row>14</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3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19</xdr:row>
          <xdr:rowOff>133350</xdr:rowOff>
        </xdr:from>
        <xdr:to>
          <xdr:col>1</xdr:col>
          <xdr:colOff>95250</xdr:colOff>
          <xdr:row>21</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3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20</xdr:row>
          <xdr:rowOff>133350</xdr:rowOff>
        </xdr:from>
        <xdr:to>
          <xdr:col>1</xdr:col>
          <xdr:colOff>95250</xdr:colOff>
          <xdr:row>22</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3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xdr:row>
          <xdr:rowOff>323850</xdr:rowOff>
        </xdr:from>
        <xdr:to>
          <xdr:col>1</xdr:col>
          <xdr:colOff>95250</xdr:colOff>
          <xdr:row>4</xdr:row>
          <xdr:rowOff>28575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3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xdr:row>
          <xdr:rowOff>133350</xdr:rowOff>
        </xdr:from>
        <xdr:to>
          <xdr:col>1</xdr:col>
          <xdr:colOff>95250</xdr:colOff>
          <xdr:row>5</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3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xdr:row>
          <xdr:rowOff>133350</xdr:rowOff>
        </xdr:from>
        <xdr:to>
          <xdr:col>1</xdr:col>
          <xdr:colOff>95250</xdr:colOff>
          <xdr:row>6</xdr:row>
          <xdr:rowOff>9525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3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9</xdr:row>
          <xdr:rowOff>0</xdr:rowOff>
        </xdr:from>
        <xdr:to>
          <xdr:col>1</xdr:col>
          <xdr:colOff>95250</xdr:colOff>
          <xdr:row>10</xdr:row>
          <xdr:rowOff>57150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3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erkeleyanalytical.com/sites/default/files/Berkeley-Analytical-Services-Agreemen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3"/>
  </sheetPr>
  <dimension ref="A1:A10"/>
  <sheetViews>
    <sheetView showGridLines="0" workbookViewId="0">
      <selection activeCell="A7" sqref="A7"/>
    </sheetView>
  </sheetViews>
  <sheetFormatPr defaultRowHeight="12.75" x14ac:dyDescent="0.2"/>
  <cols>
    <col min="1" max="1" width="137.42578125" customWidth="1"/>
  </cols>
  <sheetData>
    <row r="1" spans="1:1" ht="59.25" customHeight="1" x14ac:dyDescent="0.2"/>
    <row r="2" spans="1:1" s="5" customFormat="1" ht="21" customHeight="1" x14ac:dyDescent="0.2">
      <c r="A2" s="28" t="s">
        <v>135</v>
      </c>
    </row>
    <row r="3" spans="1:1" s="19" customFormat="1" ht="39.75" customHeight="1" x14ac:dyDescent="0.2">
      <c r="A3" s="58" t="s">
        <v>133</v>
      </c>
    </row>
    <row r="4" spans="1:1" ht="21" customHeight="1" x14ac:dyDescent="0.2">
      <c r="A4" s="58" t="s">
        <v>134</v>
      </c>
    </row>
    <row r="5" spans="1:1" ht="41.25" customHeight="1" x14ac:dyDescent="0.2">
      <c r="A5" s="59" t="s">
        <v>136</v>
      </c>
    </row>
    <row r="6" spans="1:1" s="70" customFormat="1" ht="21" customHeight="1" x14ac:dyDescent="0.2">
      <c r="A6" s="59" t="s">
        <v>137</v>
      </c>
    </row>
    <row r="7" spans="1:1" ht="78.75" customHeight="1" x14ac:dyDescent="0.2">
      <c r="A7" s="60" t="s">
        <v>39</v>
      </c>
    </row>
    <row r="8" spans="1:1" x14ac:dyDescent="0.2">
      <c r="A8" s="25"/>
    </row>
    <row r="9" spans="1:1" s="27" customFormat="1" ht="17.25" customHeight="1" x14ac:dyDescent="0.2">
      <c r="A9" s="30"/>
    </row>
    <row r="10" spans="1:1" s="13" customFormat="1" ht="17.25" customHeight="1" x14ac:dyDescent="0.2">
      <c r="A10" s="26"/>
    </row>
  </sheetData>
  <sheetProtection algorithmName="SHA-512" hashValue="4ZEjEAfftUT8zssxC3WWpcIxUf5Vp1MuKFWFn4PfdTl7UM69gqiuSFZ47jQZZoWxMX6bVEutVOkmJApO5RT2eQ==" saltValue="UML0+8d4PU4C+K0QptbXKw==" spinCount="100000" sheet="1" objects="1" scenarios="1"/>
  <phoneticPr fontId="2" type="noConversion"/>
  <pageMargins left="0.46" right="0.49" top="0.55000000000000004" bottom="0.82" header="0.31" footer="0.5"/>
  <pageSetup orientation="landscape"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2"/>
    <pageSetUpPr fitToPage="1"/>
  </sheetPr>
  <dimension ref="A1:J47"/>
  <sheetViews>
    <sheetView showGridLines="0" tabSelected="1" zoomScaleNormal="100" workbookViewId="0">
      <selection activeCell="A8" sqref="A8:B8"/>
    </sheetView>
  </sheetViews>
  <sheetFormatPr defaultRowHeight="12.75" x14ac:dyDescent="0.2"/>
  <cols>
    <col min="1" max="2" width="44.7109375" customWidth="1"/>
    <col min="3" max="3" width="2.7109375" customWidth="1"/>
    <col min="4" max="4" width="5" customWidth="1"/>
    <col min="5" max="5" width="35.7109375" customWidth="1"/>
    <col min="6" max="6" width="17.85546875" customWidth="1"/>
    <col min="7" max="7" width="34.140625" customWidth="1"/>
  </cols>
  <sheetData>
    <row r="1" spans="1:7" ht="17.100000000000001" customHeight="1" x14ac:dyDescent="0.2">
      <c r="A1" s="94"/>
      <c r="B1" s="95"/>
      <c r="C1" s="44"/>
      <c r="D1" s="147" t="s">
        <v>31</v>
      </c>
      <c r="E1" s="148"/>
      <c r="F1" s="148"/>
      <c r="G1" s="149"/>
    </row>
    <row r="2" spans="1:7" ht="17.100000000000001" customHeight="1" x14ac:dyDescent="0.2">
      <c r="A2" s="96"/>
      <c r="B2" s="97"/>
      <c r="C2" s="44"/>
      <c r="D2" s="150"/>
      <c r="E2" s="151"/>
      <c r="F2" s="151"/>
      <c r="G2" s="152"/>
    </row>
    <row r="3" spans="1:7" ht="17.100000000000001" customHeight="1" x14ac:dyDescent="0.2">
      <c r="A3" s="89" t="s">
        <v>56</v>
      </c>
      <c r="B3" s="90"/>
      <c r="C3" s="44"/>
      <c r="D3" s="144" t="s">
        <v>86</v>
      </c>
      <c r="E3" s="145"/>
      <c r="F3" s="145"/>
      <c r="G3" s="146"/>
    </row>
    <row r="4" spans="1:7" ht="17.100000000000001" customHeight="1" x14ac:dyDescent="0.2">
      <c r="A4" s="91"/>
      <c r="B4" s="90"/>
      <c r="C4" s="44"/>
      <c r="D4" s="144"/>
      <c r="E4" s="145"/>
      <c r="F4" s="145"/>
      <c r="G4" s="146"/>
    </row>
    <row r="5" spans="1:7" ht="17.100000000000001" customHeight="1" x14ac:dyDescent="0.2">
      <c r="A5" s="91"/>
      <c r="B5" s="90"/>
      <c r="C5" s="44"/>
      <c r="D5" s="144"/>
      <c r="E5" s="145"/>
      <c r="F5" s="145"/>
      <c r="G5" s="146"/>
    </row>
    <row r="6" spans="1:7" ht="17.100000000000001" customHeight="1" x14ac:dyDescent="0.2">
      <c r="A6" s="92"/>
      <c r="B6" s="93"/>
      <c r="C6" s="44"/>
      <c r="D6" s="45"/>
      <c r="E6" s="46"/>
      <c r="F6" s="46"/>
      <c r="G6" s="47"/>
    </row>
    <row r="7" spans="1:7" ht="17.100000000000001" customHeight="1" x14ac:dyDescent="0.25">
      <c r="A7" s="142" t="s">
        <v>132</v>
      </c>
      <c r="B7" s="143"/>
      <c r="C7" s="44"/>
      <c r="D7" s="75" t="s">
        <v>87</v>
      </c>
      <c r="E7" s="76"/>
      <c r="F7" s="76"/>
      <c r="G7" s="76"/>
    </row>
    <row r="8" spans="1:7" ht="17.100000000000001" customHeight="1" x14ac:dyDescent="0.25">
      <c r="A8" s="71" t="s">
        <v>93</v>
      </c>
      <c r="B8" s="72"/>
      <c r="C8" s="44"/>
      <c r="D8" s="87" t="s">
        <v>83</v>
      </c>
      <c r="E8" s="88"/>
      <c r="F8" s="71"/>
      <c r="G8" s="72"/>
    </row>
    <row r="9" spans="1:7" ht="17.100000000000001" customHeight="1" x14ac:dyDescent="0.25">
      <c r="A9" s="71" t="s">
        <v>94</v>
      </c>
      <c r="B9" s="72"/>
      <c r="C9" s="44"/>
      <c r="D9" s="87" t="s">
        <v>19</v>
      </c>
      <c r="E9" s="88"/>
      <c r="F9" s="112"/>
      <c r="G9" s="72"/>
    </row>
    <row r="10" spans="1:7" ht="17.100000000000001" customHeight="1" x14ac:dyDescent="0.25">
      <c r="A10" s="71" t="s">
        <v>61</v>
      </c>
      <c r="B10" s="72"/>
      <c r="C10" s="44"/>
    </row>
    <row r="11" spans="1:7" ht="17.100000000000001" customHeight="1" x14ac:dyDescent="0.25">
      <c r="A11" s="71" t="s">
        <v>95</v>
      </c>
      <c r="B11" s="72"/>
      <c r="C11" s="44"/>
      <c r="D11" s="75" t="s">
        <v>89</v>
      </c>
      <c r="E11" s="76"/>
      <c r="F11" s="76"/>
      <c r="G11" s="76"/>
    </row>
    <row r="12" spans="1:7" ht="17.100000000000001" customHeight="1" x14ac:dyDescent="0.25">
      <c r="A12" s="71" t="s">
        <v>96</v>
      </c>
      <c r="B12" s="72"/>
      <c r="C12" s="44"/>
      <c r="D12" s="87" t="s">
        <v>81</v>
      </c>
      <c r="E12" s="88"/>
      <c r="F12" s="73" t="s">
        <v>65</v>
      </c>
      <c r="G12" s="74"/>
    </row>
    <row r="13" spans="1:7" ht="17.100000000000001" customHeight="1" x14ac:dyDescent="0.25">
      <c r="A13" s="71" t="s">
        <v>97</v>
      </c>
      <c r="B13" s="72"/>
      <c r="C13" s="44"/>
      <c r="D13" s="87" t="s">
        <v>90</v>
      </c>
      <c r="E13" s="88"/>
      <c r="F13" s="73"/>
      <c r="G13" s="74"/>
    </row>
    <row r="14" spans="1:7" ht="17.100000000000001" customHeight="1" x14ac:dyDescent="0.25">
      <c r="A14" s="71" t="s">
        <v>98</v>
      </c>
      <c r="B14" s="72"/>
      <c r="C14" s="44"/>
      <c r="D14" s="87" t="s">
        <v>91</v>
      </c>
      <c r="E14" s="88"/>
      <c r="F14" s="73"/>
      <c r="G14" s="74"/>
    </row>
    <row r="15" spans="1:7" ht="17.100000000000001" customHeight="1" x14ac:dyDescent="0.25">
      <c r="A15" s="71" t="s">
        <v>99</v>
      </c>
      <c r="B15" s="72"/>
      <c r="C15" s="44"/>
      <c r="D15" s="87" t="s">
        <v>92</v>
      </c>
      <c r="E15" s="88"/>
      <c r="F15" s="73"/>
      <c r="G15" s="74"/>
    </row>
    <row r="16" spans="1:7" ht="17.100000000000001" customHeight="1" x14ac:dyDescent="0.2">
      <c r="A16" s="77"/>
      <c r="B16" s="77"/>
      <c r="C16" s="44"/>
    </row>
    <row r="17" spans="1:7" s="5" customFormat="1" ht="17.100000000000001" customHeight="1" x14ac:dyDescent="0.25">
      <c r="A17" s="75" t="s">
        <v>20</v>
      </c>
      <c r="B17" s="107"/>
      <c r="C17" s="44"/>
      <c r="D17" s="75" t="s">
        <v>84</v>
      </c>
      <c r="E17" s="76"/>
      <c r="F17" s="76"/>
      <c r="G17" s="76"/>
    </row>
    <row r="18" spans="1:7" ht="17.100000000000001" customHeight="1" x14ac:dyDescent="0.25">
      <c r="A18" s="71" t="s">
        <v>93</v>
      </c>
      <c r="B18" s="108"/>
      <c r="C18" s="44"/>
      <c r="D18" s="78"/>
      <c r="E18" s="79"/>
      <c r="F18" s="79"/>
      <c r="G18" s="80"/>
    </row>
    <row r="19" spans="1:7" ht="17.100000000000001" customHeight="1" x14ac:dyDescent="0.25">
      <c r="A19" s="71" t="s">
        <v>100</v>
      </c>
      <c r="B19" s="108"/>
      <c r="C19" s="44"/>
      <c r="D19" s="81"/>
      <c r="E19" s="82"/>
      <c r="F19" s="82"/>
      <c r="G19" s="83"/>
    </row>
    <row r="20" spans="1:7" ht="17.100000000000001" customHeight="1" x14ac:dyDescent="0.25">
      <c r="A20" s="71" t="s">
        <v>101</v>
      </c>
      <c r="B20" s="72"/>
      <c r="C20" s="44"/>
      <c r="D20" s="81"/>
      <c r="E20" s="82"/>
      <c r="F20" s="82"/>
      <c r="G20" s="83"/>
    </row>
    <row r="21" spans="1:7" ht="17.100000000000001" customHeight="1" x14ac:dyDescent="0.25">
      <c r="A21" s="71" t="s">
        <v>102</v>
      </c>
      <c r="B21" s="72"/>
      <c r="C21" s="44"/>
      <c r="D21" s="81"/>
      <c r="E21" s="82"/>
      <c r="F21" s="82"/>
      <c r="G21" s="83"/>
    </row>
    <row r="22" spans="1:7" ht="17.100000000000001" customHeight="1" x14ac:dyDescent="0.2">
      <c r="A22" s="141"/>
      <c r="B22" s="141"/>
      <c r="C22" s="44"/>
      <c r="D22" s="81"/>
      <c r="E22" s="82"/>
      <c r="F22" s="82"/>
      <c r="G22" s="83"/>
    </row>
    <row r="23" spans="1:7" ht="17.100000000000001" customHeight="1" x14ac:dyDescent="0.25">
      <c r="A23" s="75" t="s">
        <v>21</v>
      </c>
      <c r="B23" s="107"/>
      <c r="C23" s="44"/>
      <c r="D23" s="81"/>
      <c r="E23" s="82"/>
      <c r="F23" s="82"/>
      <c r="G23" s="83"/>
    </row>
    <row r="24" spans="1:7" ht="17.100000000000001" customHeight="1" x14ac:dyDescent="0.25">
      <c r="A24" s="104" t="s">
        <v>103</v>
      </c>
      <c r="B24" s="106"/>
      <c r="C24" s="44"/>
      <c r="D24" s="84"/>
      <c r="E24" s="85"/>
      <c r="F24" s="85"/>
      <c r="G24" s="86"/>
    </row>
    <row r="25" spans="1:7" ht="17.100000000000001" customHeight="1" x14ac:dyDescent="0.25">
      <c r="A25" s="104" t="s">
        <v>112</v>
      </c>
      <c r="B25" s="106"/>
      <c r="C25" s="44"/>
    </row>
    <row r="26" spans="1:7" ht="17.100000000000001" customHeight="1" x14ac:dyDescent="0.25">
      <c r="A26" s="104" t="s">
        <v>113</v>
      </c>
      <c r="B26" s="106"/>
      <c r="C26" s="44"/>
      <c r="D26" s="109" t="s">
        <v>23</v>
      </c>
      <c r="E26" s="110"/>
      <c r="F26" s="110"/>
      <c r="G26" s="111"/>
    </row>
    <row r="27" spans="1:7" ht="17.100000000000001" customHeight="1" x14ac:dyDescent="0.25">
      <c r="A27" s="137" t="s">
        <v>114</v>
      </c>
      <c r="B27" s="138"/>
      <c r="C27" s="44"/>
      <c r="D27" s="101" t="s">
        <v>115</v>
      </c>
      <c r="E27" s="102"/>
      <c r="F27" s="102"/>
      <c r="G27" s="103"/>
    </row>
    <row r="28" spans="1:7" ht="17.100000000000001" customHeight="1" x14ac:dyDescent="0.25">
      <c r="A28" s="139"/>
      <c r="B28" s="140"/>
      <c r="C28" s="44"/>
      <c r="D28" s="101" t="s">
        <v>116</v>
      </c>
      <c r="E28" s="102"/>
      <c r="F28" s="102"/>
      <c r="G28" s="103"/>
    </row>
    <row r="29" spans="1:7" ht="17.100000000000001" customHeight="1" x14ac:dyDescent="0.25">
      <c r="A29" s="99" t="s">
        <v>104</v>
      </c>
      <c r="B29" s="100"/>
      <c r="C29" s="44"/>
      <c r="D29" s="71" t="s">
        <v>117</v>
      </c>
      <c r="E29" s="112"/>
      <c r="F29" s="112"/>
      <c r="G29" s="72"/>
    </row>
    <row r="30" spans="1:7" ht="17.100000000000001" customHeight="1" x14ac:dyDescent="0.25">
      <c r="A30" s="99" t="s">
        <v>105</v>
      </c>
      <c r="B30" s="100"/>
      <c r="C30" s="44"/>
      <c r="D30" s="71" t="s">
        <v>116</v>
      </c>
      <c r="E30" s="112"/>
      <c r="F30" s="112"/>
      <c r="G30" s="72"/>
    </row>
    <row r="31" spans="1:7" ht="17.100000000000001" customHeight="1" x14ac:dyDescent="0.25">
      <c r="A31" s="104" t="s">
        <v>22</v>
      </c>
      <c r="B31" s="106"/>
      <c r="C31" s="44"/>
    </row>
    <row r="32" spans="1:7" ht="17.100000000000001" customHeight="1" x14ac:dyDescent="0.25">
      <c r="A32" s="99" t="s">
        <v>131</v>
      </c>
      <c r="B32" s="100"/>
      <c r="C32" s="44"/>
      <c r="D32" s="132" t="s">
        <v>32</v>
      </c>
      <c r="E32" s="133"/>
      <c r="F32" s="133"/>
      <c r="G32" s="133"/>
    </row>
    <row r="33" spans="1:10" ht="17.100000000000001" customHeight="1" x14ac:dyDescent="0.25">
      <c r="A33" s="99" t="s">
        <v>106</v>
      </c>
      <c r="B33" s="100"/>
      <c r="C33" s="44"/>
      <c r="D33" s="134" t="s">
        <v>33</v>
      </c>
      <c r="E33" s="134"/>
      <c r="F33" s="73"/>
      <c r="G33" s="74"/>
      <c r="J33" s="69"/>
    </row>
    <row r="34" spans="1:10" ht="17.100000000000001" customHeight="1" x14ac:dyDescent="0.25">
      <c r="A34" s="104" t="s">
        <v>107</v>
      </c>
      <c r="B34" s="105"/>
      <c r="C34" s="44"/>
      <c r="D34" s="135" t="s">
        <v>34</v>
      </c>
      <c r="E34" s="136"/>
      <c r="F34" s="130"/>
      <c r="G34" s="131"/>
    </row>
    <row r="35" spans="1:10" ht="17.100000000000001" customHeight="1" x14ac:dyDescent="0.25">
      <c r="A35" s="71" t="s">
        <v>108</v>
      </c>
      <c r="B35" s="108"/>
      <c r="C35" s="44"/>
      <c r="D35" s="98"/>
      <c r="E35" s="98"/>
      <c r="F35" s="98"/>
      <c r="G35" s="98"/>
    </row>
    <row r="36" spans="1:10" ht="17.100000000000001" customHeight="1" x14ac:dyDescent="0.25">
      <c r="A36" s="71" t="s">
        <v>109</v>
      </c>
      <c r="B36" s="72"/>
      <c r="C36" s="44"/>
      <c r="D36" s="127" t="s">
        <v>18</v>
      </c>
      <c r="E36" s="128"/>
      <c r="F36" s="128"/>
      <c r="G36" s="111"/>
    </row>
    <row r="37" spans="1:10" ht="17.100000000000001" customHeight="1" x14ac:dyDescent="0.25">
      <c r="A37" s="75" t="s">
        <v>24</v>
      </c>
      <c r="B37" s="129"/>
      <c r="C37" s="44"/>
      <c r="D37" s="118" t="s">
        <v>25</v>
      </c>
      <c r="E37" s="119"/>
      <c r="F37" s="119"/>
      <c r="G37" s="120"/>
    </row>
    <row r="38" spans="1:10" ht="17.100000000000001" customHeight="1" x14ac:dyDescent="0.25">
      <c r="A38" s="71" t="s">
        <v>110</v>
      </c>
      <c r="B38" s="72"/>
      <c r="C38" s="44"/>
      <c r="D38" s="118" t="s">
        <v>118</v>
      </c>
      <c r="E38" s="119"/>
      <c r="F38" s="119"/>
      <c r="G38" s="120"/>
    </row>
    <row r="39" spans="1:10" ht="17.100000000000001" customHeight="1" x14ac:dyDescent="0.25">
      <c r="A39" s="71" t="s">
        <v>111</v>
      </c>
      <c r="B39" s="72"/>
      <c r="C39" s="44"/>
      <c r="D39" s="121" t="s">
        <v>119</v>
      </c>
      <c r="E39" s="122"/>
      <c r="F39" s="122"/>
      <c r="G39" s="123"/>
    </row>
    <row r="40" spans="1:10" ht="17.100000000000001" customHeight="1" x14ac:dyDescent="0.25">
      <c r="A40" s="71" t="s">
        <v>26</v>
      </c>
      <c r="B40" s="72"/>
      <c r="C40" s="44"/>
      <c r="D40" s="124"/>
      <c r="E40" s="125"/>
      <c r="F40" s="125"/>
      <c r="G40" s="126"/>
    </row>
    <row r="41" spans="1:10" s="36" customFormat="1" ht="9.75" customHeight="1" x14ac:dyDescent="0.25">
      <c r="A41" s="48"/>
      <c r="B41" s="48"/>
      <c r="C41" s="50"/>
      <c r="D41" s="49"/>
      <c r="E41" s="49"/>
      <c r="F41" s="49"/>
      <c r="G41" s="49"/>
    </row>
    <row r="42" spans="1:10" ht="18" customHeight="1" x14ac:dyDescent="0.25">
      <c r="A42" s="51" t="s">
        <v>85</v>
      </c>
      <c r="B42" s="52"/>
      <c r="C42" s="53"/>
      <c r="D42" s="54"/>
      <c r="E42" s="54"/>
      <c r="F42" s="54"/>
      <c r="G42" s="54"/>
    </row>
    <row r="43" spans="1:10" ht="17.100000000000001" customHeight="1" x14ac:dyDescent="0.25">
      <c r="A43" s="113" t="s">
        <v>27</v>
      </c>
      <c r="B43" s="114"/>
      <c r="C43" s="114"/>
      <c r="D43" s="114"/>
      <c r="E43" s="114"/>
      <c r="F43" s="114"/>
      <c r="G43" s="114"/>
    </row>
    <row r="44" spans="1:10" ht="17.100000000000001" customHeight="1" x14ac:dyDescent="0.2">
      <c r="A44" s="41" t="s">
        <v>28</v>
      </c>
      <c r="B44" s="41" t="s">
        <v>29</v>
      </c>
      <c r="C44" s="115" t="s">
        <v>50</v>
      </c>
      <c r="D44" s="116"/>
      <c r="E44" s="117"/>
      <c r="F44" s="42" t="s">
        <v>49</v>
      </c>
      <c r="G44" s="43" t="s">
        <v>30</v>
      </c>
    </row>
    <row r="45" spans="1:10" ht="17.100000000000001" customHeight="1" x14ac:dyDescent="0.25">
      <c r="A45" s="55"/>
      <c r="B45" s="40"/>
      <c r="C45" s="71"/>
      <c r="D45" s="112"/>
      <c r="E45" s="72"/>
      <c r="F45" s="55"/>
      <c r="G45" s="56"/>
    </row>
    <row r="46" spans="1:10" ht="17.100000000000001" customHeight="1" x14ac:dyDescent="0.25">
      <c r="A46" s="40"/>
      <c r="B46" s="68"/>
      <c r="C46" s="71"/>
      <c r="D46" s="112"/>
      <c r="E46" s="72"/>
      <c r="F46" s="55"/>
      <c r="G46" s="56"/>
    </row>
    <row r="47" spans="1:10" ht="14.25" x14ac:dyDescent="0.2">
      <c r="A47" s="32" t="s">
        <v>88</v>
      </c>
      <c r="B47" s="15"/>
      <c r="C47" s="14"/>
      <c r="D47" s="14"/>
      <c r="E47" s="14"/>
      <c r="F47" s="14"/>
      <c r="G47" s="33" t="s">
        <v>62</v>
      </c>
    </row>
  </sheetData>
  <sheetProtection algorithmName="SHA-512" hashValue="3f7rx+LhrTD8CWixukoDSBajz5ywp8C4bjowOOm/z9ofU7LdvAsXyWJlcfQGIn858d64E1DPH+0VV8kSRv8D5g==" saltValue="eQ1qCppsNLFy9u5UPUdXzg==" spinCount="100000" sheet="1" selectLockedCells="1"/>
  <mergeCells count="72">
    <mergeCell ref="D7:G7"/>
    <mergeCell ref="F9:G9"/>
    <mergeCell ref="F8:G8"/>
    <mergeCell ref="D3:G5"/>
    <mergeCell ref="D1:G2"/>
    <mergeCell ref="D8:E8"/>
    <mergeCell ref="A11:B11"/>
    <mergeCell ref="A12:B12"/>
    <mergeCell ref="A10:B10"/>
    <mergeCell ref="A7:B7"/>
    <mergeCell ref="A8:B8"/>
    <mergeCell ref="A9:B9"/>
    <mergeCell ref="A27:B28"/>
    <mergeCell ref="A17:B17"/>
    <mergeCell ref="A18:B18"/>
    <mergeCell ref="A19:B19"/>
    <mergeCell ref="A20:B20"/>
    <mergeCell ref="A21:B21"/>
    <mergeCell ref="A22:B22"/>
    <mergeCell ref="A36:B36"/>
    <mergeCell ref="D36:G36"/>
    <mergeCell ref="A37:B37"/>
    <mergeCell ref="D37:G37"/>
    <mergeCell ref="A30:B30"/>
    <mergeCell ref="A31:B31"/>
    <mergeCell ref="A32:B32"/>
    <mergeCell ref="F33:G33"/>
    <mergeCell ref="F34:G34"/>
    <mergeCell ref="D30:G30"/>
    <mergeCell ref="D32:G32"/>
    <mergeCell ref="D33:E33"/>
    <mergeCell ref="D34:E34"/>
    <mergeCell ref="C46:E46"/>
    <mergeCell ref="A43:G43"/>
    <mergeCell ref="C44:E44"/>
    <mergeCell ref="C45:E45"/>
    <mergeCell ref="A38:B38"/>
    <mergeCell ref="D38:G38"/>
    <mergeCell ref="A39:B39"/>
    <mergeCell ref="D39:G40"/>
    <mergeCell ref="A40:B40"/>
    <mergeCell ref="A3:B6"/>
    <mergeCell ref="A1:B2"/>
    <mergeCell ref="D35:G35"/>
    <mergeCell ref="D9:E9"/>
    <mergeCell ref="A33:B33"/>
    <mergeCell ref="D28:G28"/>
    <mergeCell ref="A34:B34"/>
    <mergeCell ref="A29:B29"/>
    <mergeCell ref="A26:B26"/>
    <mergeCell ref="A23:B23"/>
    <mergeCell ref="A24:B24"/>
    <mergeCell ref="A25:B25"/>
    <mergeCell ref="A35:B35"/>
    <mergeCell ref="D26:G26"/>
    <mergeCell ref="D27:G27"/>
    <mergeCell ref="D29:G29"/>
    <mergeCell ref="D11:G11"/>
    <mergeCell ref="D18:G24"/>
    <mergeCell ref="D15:E15"/>
    <mergeCell ref="D14:E14"/>
    <mergeCell ref="D13:E13"/>
    <mergeCell ref="F12:G12"/>
    <mergeCell ref="D12:E12"/>
    <mergeCell ref="A15:B15"/>
    <mergeCell ref="F13:G13"/>
    <mergeCell ref="F14:G14"/>
    <mergeCell ref="F15:G15"/>
    <mergeCell ref="D17:G17"/>
    <mergeCell ref="A16:B16"/>
    <mergeCell ref="A13:B13"/>
    <mergeCell ref="A14:B14"/>
  </mergeCells>
  <phoneticPr fontId="2" type="noConversion"/>
  <printOptions horizontalCentered="1"/>
  <pageMargins left="0.5" right="0.5" top="0.5" bottom="0.5" header="0.3" footer="0.25"/>
  <pageSetup scale="70" orientation="landscape" r:id="rId1"/>
  <headerFooter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3AC9DD6C-062B-485A-BECB-A9A7A982195C}">
          <x14:formula1>
            <xm:f>Sheet1!$B$4:$B$8</xm:f>
          </x14:formula1>
          <xm:sqref>F12</xm:sqref>
        </x14:dataValidation>
        <x14:dataValidation type="list" allowBlank="1" showInputMessage="1" showErrorMessage="1" xr:uid="{8F9EE2A5-3A98-4264-96CE-E7D2E2E6CA42}">
          <x14:formula1>
            <xm:f>Sheet1!$B$12:$B$15</xm:f>
          </x14:formula1>
          <xm:sqref>F13</xm:sqref>
        </x14:dataValidation>
        <x14:dataValidation type="list" allowBlank="1" showInputMessage="1" showErrorMessage="1" xr:uid="{58C7EBE7-C3AB-44B2-8418-E62C766BEDB9}">
          <x14:formula1>
            <xm:f>Sheet1!$B$19:$B$22</xm:f>
          </x14:formula1>
          <xm:sqref>F14</xm:sqref>
        </x14:dataValidation>
        <x14:dataValidation type="list" allowBlank="1" showInputMessage="1" showErrorMessage="1" xr:uid="{735CC90E-DB59-4BB8-B370-E8F37EA97DE8}">
          <x14:formula1>
            <xm:f>Sheet1!$B$26:$B$31</xm:f>
          </x14:formula1>
          <xm:sqref>F15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A3C8F-0ED6-41C0-AB1C-124F31F34781}">
  <sheetPr>
    <tabColor indexed="12"/>
  </sheetPr>
  <dimension ref="A1:C39"/>
  <sheetViews>
    <sheetView workbookViewId="0">
      <selection activeCell="B15" sqref="B15"/>
    </sheetView>
  </sheetViews>
  <sheetFormatPr defaultRowHeight="12.75" x14ac:dyDescent="0.2"/>
  <cols>
    <col min="2" max="2" width="48.5703125" customWidth="1"/>
  </cols>
  <sheetData>
    <row r="1" spans="1:3" ht="15.75" x14ac:dyDescent="0.25">
      <c r="A1" s="35"/>
      <c r="B1" s="37" t="s">
        <v>63</v>
      </c>
      <c r="C1" s="35"/>
    </row>
    <row r="2" spans="1:3" x14ac:dyDescent="0.2">
      <c r="A2" s="35"/>
      <c r="B2" s="35"/>
      <c r="C2" s="35"/>
    </row>
    <row r="3" spans="1:3" ht="15" x14ac:dyDescent="0.25">
      <c r="A3" s="35">
        <v>1</v>
      </c>
      <c r="B3" s="38" t="s">
        <v>64</v>
      </c>
      <c r="C3" s="35"/>
    </row>
    <row r="4" spans="1:3" x14ac:dyDescent="0.2">
      <c r="A4" s="35"/>
      <c r="B4" s="35" t="s">
        <v>65</v>
      </c>
      <c r="C4" s="35"/>
    </row>
    <row r="5" spans="1:3" x14ac:dyDescent="0.2">
      <c r="A5" s="35"/>
      <c r="B5" s="35" t="s">
        <v>66</v>
      </c>
      <c r="C5" s="35"/>
    </row>
    <row r="6" spans="1:3" x14ac:dyDescent="0.2">
      <c r="A6" s="35"/>
      <c r="B6" s="35" t="s">
        <v>67</v>
      </c>
      <c r="C6" s="35"/>
    </row>
    <row r="7" spans="1:3" x14ac:dyDescent="0.2">
      <c r="A7" s="35"/>
      <c r="B7" s="35" t="s">
        <v>68</v>
      </c>
      <c r="C7" s="35"/>
    </row>
    <row r="8" spans="1:3" x14ac:dyDescent="0.2">
      <c r="A8" s="35"/>
      <c r="B8" s="39" t="s">
        <v>82</v>
      </c>
      <c r="C8" s="35"/>
    </row>
    <row r="9" spans="1:3" x14ac:dyDescent="0.2">
      <c r="A9" s="35"/>
      <c r="B9" s="35"/>
      <c r="C9" s="35"/>
    </row>
    <row r="10" spans="1:3" x14ac:dyDescent="0.2">
      <c r="A10" s="35"/>
      <c r="B10" s="35"/>
      <c r="C10" s="35"/>
    </row>
    <row r="11" spans="1:3" ht="15" x14ac:dyDescent="0.25">
      <c r="A11" s="35">
        <v>2</v>
      </c>
      <c r="B11" s="38" t="s">
        <v>35</v>
      </c>
      <c r="C11" s="35"/>
    </row>
    <row r="12" spans="1:3" x14ac:dyDescent="0.2">
      <c r="A12" s="35"/>
      <c r="B12" s="35" t="s">
        <v>69</v>
      </c>
      <c r="C12" s="35"/>
    </row>
    <row r="13" spans="1:3" x14ac:dyDescent="0.2">
      <c r="A13" s="35"/>
      <c r="B13" s="35" t="s">
        <v>70</v>
      </c>
      <c r="C13" s="35"/>
    </row>
    <row r="14" spans="1:3" x14ac:dyDescent="0.2">
      <c r="A14" s="35"/>
      <c r="B14" s="35" t="s">
        <v>71</v>
      </c>
      <c r="C14" s="35"/>
    </row>
    <row r="15" spans="1:3" x14ac:dyDescent="0.2">
      <c r="A15" s="35"/>
      <c r="B15" s="39" t="s">
        <v>82</v>
      </c>
      <c r="C15" s="35"/>
    </row>
    <row r="16" spans="1:3" x14ac:dyDescent="0.2">
      <c r="A16" s="35"/>
      <c r="B16" s="35"/>
      <c r="C16" s="35"/>
    </row>
    <row r="17" spans="1:3" x14ac:dyDescent="0.2">
      <c r="A17" s="35"/>
      <c r="B17" s="35"/>
      <c r="C17" s="35"/>
    </row>
    <row r="18" spans="1:3" ht="15" x14ac:dyDescent="0.25">
      <c r="A18" s="35">
        <v>3</v>
      </c>
      <c r="B18" s="38" t="s">
        <v>72</v>
      </c>
      <c r="C18" s="35"/>
    </row>
    <row r="19" spans="1:3" x14ac:dyDescent="0.2">
      <c r="A19" s="35"/>
      <c r="B19" s="35" t="s">
        <v>73</v>
      </c>
      <c r="C19" s="35"/>
    </row>
    <row r="20" spans="1:3" x14ac:dyDescent="0.2">
      <c r="A20" s="35"/>
      <c r="B20" s="35" t="s">
        <v>5</v>
      </c>
      <c r="C20" s="35"/>
    </row>
    <row r="21" spans="1:3" x14ac:dyDescent="0.2">
      <c r="A21" s="35"/>
      <c r="B21" s="35" t="s">
        <v>74</v>
      </c>
      <c r="C21" s="35"/>
    </row>
    <row r="22" spans="1:3" x14ac:dyDescent="0.2">
      <c r="A22" s="35"/>
      <c r="B22" s="39" t="s">
        <v>82</v>
      </c>
      <c r="C22" s="35"/>
    </row>
    <row r="23" spans="1:3" x14ac:dyDescent="0.2">
      <c r="A23" s="35"/>
      <c r="B23" s="35"/>
      <c r="C23" s="35"/>
    </row>
    <row r="24" spans="1:3" x14ac:dyDescent="0.2">
      <c r="A24" s="35"/>
      <c r="B24" s="35"/>
      <c r="C24" s="35"/>
    </row>
    <row r="25" spans="1:3" ht="15" x14ac:dyDescent="0.25">
      <c r="A25" s="35">
        <v>4</v>
      </c>
      <c r="B25" s="38" t="s">
        <v>75</v>
      </c>
      <c r="C25" s="35"/>
    </row>
    <row r="26" spans="1:3" x14ac:dyDescent="0.2">
      <c r="A26" s="35"/>
      <c r="B26" s="35" t="s">
        <v>76</v>
      </c>
      <c r="C26" s="35"/>
    </row>
    <row r="27" spans="1:3" x14ac:dyDescent="0.2">
      <c r="A27" s="35"/>
      <c r="B27" s="35" t="s">
        <v>77</v>
      </c>
      <c r="C27" s="35"/>
    </row>
    <row r="28" spans="1:3" x14ac:dyDescent="0.2">
      <c r="A28" s="35"/>
      <c r="B28" s="35" t="s">
        <v>78</v>
      </c>
      <c r="C28" s="35"/>
    </row>
    <row r="29" spans="1:3" x14ac:dyDescent="0.2">
      <c r="A29" s="35"/>
      <c r="B29" s="35" t="s">
        <v>79</v>
      </c>
      <c r="C29" s="35"/>
    </row>
    <row r="30" spans="1:3" x14ac:dyDescent="0.2">
      <c r="A30" s="35"/>
      <c r="B30" s="35" t="s">
        <v>80</v>
      </c>
      <c r="C30" s="35"/>
    </row>
    <row r="31" spans="1:3" x14ac:dyDescent="0.2">
      <c r="A31" s="35"/>
      <c r="B31" s="39" t="s">
        <v>82</v>
      </c>
      <c r="C31" s="35"/>
    </row>
    <row r="32" spans="1:3" x14ac:dyDescent="0.2">
      <c r="A32" s="35"/>
      <c r="B32" s="35"/>
      <c r="C32" s="35"/>
    </row>
    <row r="33" spans="1:3" x14ac:dyDescent="0.2">
      <c r="A33" s="35"/>
      <c r="B33" s="35"/>
      <c r="C33" s="35"/>
    </row>
    <row r="34" spans="1:3" x14ac:dyDescent="0.2">
      <c r="A34" s="35"/>
      <c r="B34" s="35"/>
      <c r="C34" s="35"/>
    </row>
    <row r="35" spans="1:3" x14ac:dyDescent="0.2">
      <c r="A35" s="35"/>
      <c r="B35" s="35"/>
      <c r="C35" s="35"/>
    </row>
    <row r="36" spans="1:3" x14ac:dyDescent="0.2">
      <c r="A36" s="35"/>
      <c r="B36" s="35"/>
      <c r="C36" s="35"/>
    </row>
    <row r="37" spans="1:3" x14ac:dyDescent="0.2">
      <c r="A37" s="35"/>
      <c r="B37" s="35"/>
      <c r="C37" s="35"/>
    </row>
    <row r="38" spans="1:3" x14ac:dyDescent="0.2">
      <c r="A38" s="35"/>
      <c r="B38" s="35"/>
      <c r="C38" s="35"/>
    </row>
    <row r="39" spans="1:3" x14ac:dyDescent="0.2">
      <c r="A39" s="35"/>
      <c r="B39" s="35"/>
      <c r="C39" s="3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2"/>
  </sheetPr>
  <dimension ref="A1:G40"/>
  <sheetViews>
    <sheetView showGridLines="0" topLeftCell="A8" zoomScale="130" zoomScaleNormal="130" workbookViewId="0">
      <selection activeCell="B4" sqref="B4"/>
    </sheetView>
  </sheetViews>
  <sheetFormatPr defaultColWidth="9.140625" defaultRowHeight="12.75" x14ac:dyDescent="0.2"/>
  <cols>
    <col min="1" max="1" width="4.5703125" style="1" customWidth="1"/>
    <col min="2" max="2" width="89.5703125" style="9" customWidth="1"/>
    <col min="3" max="3" width="7.7109375" style="4" customWidth="1"/>
    <col min="4" max="4" width="7.7109375" style="12" customWidth="1"/>
    <col min="5" max="5" width="9.140625" style="4"/>
    <col min="6" max="16384" width="9.140625" style="9"/>
  </cols>
  <sheetData>
    <row r="1" spans="1:7" x14ac:dyDescent="0.2">
      <c r="A1" s="163" t="s">
        <v>40</v>
      </c>
      <c r="B1" s="163"/>
      <c r="C1" s="163"/>
      <c r="D1" s="163"/>
    </row>
    <row r="2" spans="1:7" ht="14.25" customHeight="1" x14ac:dyDescent="0.2">
      <c r="A2" s="162" t="s">
        <v>16</v>
      </c>
      <c r="B2" s="162"/>
      <c r="C2" s="10"/>
    </row>
    <row r="3" spans="1:7" ht="27" customHeight="1" x14ac:dyDescent="0.2">
      <c r="A3" s="1" t="b">
        <v>0</v>
      </c>
      <c r="B3" s="31" t="s">
        <v>57</v>
      </c>
      <c r="C3" s="11" t="str">
        <f>IF(A3=TRUE,IF(OR(A4,A5,A6)=FALSE,"CDPH Std. Method V1.2","ERROR"),"")</f>
        <v/>
      </c>
      <c r="D3" s="16" t="str">
        <f>IF(A3=TRUE,IF(OR(A4,A5,A6)=FALSE,"","ERROR"),"")</f>
        <v/>
      </c>
    </row>
    <row r="4" spans="1:7" ht="14.1" customHeight="1" x14ac:dyDescent="0.2">
      <c r="A4" s="1" t="b">
        <v>0</v>
      </c>
      <c r="B4" s="34" t="s">
        <v>60</v>
      </c>
      <c r="C4" s="17" t="str">
        <f>IF(A4=TRUE,IF(OR(A3,A5,A6)=FALSE,"ASTM D5116, Screening","ERROR"),"")</f>
        <v/>
      </c>
      <c r="D4" s="16" t="str">
        <f>IF(A4=TRUE,IF(OR(A3,A5,A6)=FALSE,"","ERROR"),"")</f>
        <v/>
      </c>
      <c r="G4" s="1"/>
    </row>
    <row r="5" spans="1:7" ht="14.1" customHeight="1" x14ac:dyDescent="0.2">
      <c r="A5" s="4" t="b">
        <v>0</v>
      </c>
      <c r="B5" s="6" t="s">
        <v>54</v>
      </c>
      <c r="C5" s="10" t="str">
        <f>IF(A5=TRUE,IF(OR(A3,A4,A6)=FALSE,"CARB ATCM","ERROR"),"")</f>
        <v/>
      </c>
      <c r="D5" s="16" t="str">
        <f>IF(A5=TRUE,IF(OR(A3,A4,A6)=FALSE,"","ERROR"),"")</f>
        <v/>
      </c>
    </row>
    <row r="6" spans="1:7" ht="13.5" customHeight="1" x14ac:dyDescent="0.2">
      <c r="A6" s="1" t="b">
        <v>0</v>
      </c>
      <c r="B6" s="6" t="s">
        <v>42</v>
      </c>
      <c r="C6" s="10" t="str">
        <f>IF(A6=TRUE,IF(OR(A3,A4,A5)=FALSE,"OTHER","ERROR"),"")</f>
        <v/>
      </c>
      <c r="D6" s="16" t="str">
        <f>IF(A6=TRUE,IF(OR(A3,A4,A5)=FALSE,"","ERROR"),"")</f>
        <v/>
      </c>
    </row>
    <row r="7" spans="1:7" ht="12.75" customHeight="1" x14ac:dyDescent="0.2">
      <c r="A7" s="163" t="s">
        <v>41</v>
      </c>
      <c r="B7" s="163"/>
      <c r="C7" s="163"/>
      <c r="D7" s="163"/>
    </row>
    <row r="8" spans="1:7" ht="12.95" customHeight="1" x14ac:dyDescent="0.2">
      <c r="A8" s="20" t="s">
        <v>0</v>
      </c>
      <c r="B8" s="3" t="s">
        <v>17</v>
      </c>
      <c r="C8" s="10"/>
    </row>
    <row r="9" spans="1:7" ht="14.1" customHeight="1" x14ac:dyDescent="0.2">
      <c r="A9" s="1" t="b">
        <v>0</v>
      </c>
      <c r="B9" s="6" t="s">
        <v>1</v>
      </c>
      <c r="C9" s="10" t="str">
        <f>IF(A3=TRUE,IF(A9=TRUE,IF(OR(#REF!,#REF!,#REF!,#REF!,#REF!,A10)=FALSE,"Office &amp; Classroom","ERROR"),""),"N/A")</f>
        <v>N/A</v>
      </c>
      <c r="D9" s="16" t="str">
        <f>IF(A3=TRUE,IF(A9=TRUE,IF(OR(#REF!,#REF!,#REF!,#REF!,#REF!,A10)=FALSE,"","ERROR"),""),IF(OR(A4,A5,A6)=TRUE,IF(A9=TRUE,"N/A",""),""))</f>
        <v/>
      </c>
      <c r="E9" s="4" t="str">
        <f>IF(AND($A$3,A9)=TRUE,IF(D9="ERROR","N/A","RPT66"),"")</f>
        <v/>
      </c>
    </row>
    <row r="10" spans="1:7" ht="14.1" customHeight="1" x14ac:dyDescent="0.2">
      <c r="A10" s="1" t="b">
        <v>0</v>
      </c>
      <c r="B10" s="6" t="s">
        <v>44</v>
      </c>
      <c r="C10" s="10" t="str">
        <f>IF(A3=TRUE,IF(A10=TRUE,IF(OR(A9,#REF!,#REF!,#REF!,#REF!,#REF!)=FALSE,"Other","ERROR"),""),"N/A")</f>
        <v>N/A</v>
      </c>
      <c r="D10" s="16" t="str">
        <f>IF(A3=TRUE,IF(A10=TRUE,IF(OR(A9,#REF!,#REF!,#REF!,#REF!,#REF!)=FALSE,"","ERROR"),""),IF(OR(A4,A5,A6)=TRUE,IF(A10=TRUE,"N/A",""),""))</f>
        <v/>
      </c>
      <c r="E10" s="4" t="str">
        <f>IF(AND($A$3,A10)=TRUE,IF(D10="ERROR","N/A","TBD"),"")</f>
        <v/>
      </c>
    </row>
    <row r="11" spans="1:7" ht="12.95" customHeight="1" x14ac:dyDescent="0.2">
      <c r="A11" s="21" t="s">
        <v>2</v>
      </c>
      <c r="B11" s="2" t="s">
        <v>15</v>
      </c>
      <c r="C11" s="10"/>
      <c r="D11" s="16"/>
    </row>
    <row r="12" spans="1:7" ht="12.95" customHeight="1" x14ac:dyDescent="0.2">
      <c r="A12" s="1" t="b">
        <v>0</v>
      </c>
      <c r="B12" s="6" t="s">
        <v>3</v>
      </c>
      <c r="C12" s="10" t="str">
        <f>IF(A4=TRUE,IF(A12=TRUE,IF(OR(#REF!,A13,A14)=FALSE,"24-hour test","ERROR"),""),"N/A")</f>
        <v>N/A</v>
      </c>
      <c r="D12" s="16" t="str">
        <f>IF(A4=TRUE,IF(A12=TRUE,IF(OR(#REF!,A13,A14)=FALSE,"","ERROR"),""),IF(OR(A3,A5,A6)=TRUE,IF(A12=TRUE,"N/A",""),""))</f>
        <v/>
      </c>
    </row>
    <row r="13" spans="1:7" ht="12.95" customHeight="1" x14ac:dyDescent="0.2">
      <c r="A13" s="1" t="b">
        <v>0</v>
      </c>
      <c r="B13" s="6" t="s">
        <v>4</v>
      </c>
      <c r="C13" s="10" t="str">
        <f>IF(A4=TRUE,IF(A13=TRUE,IF(OR(A12,#REF!,A14)=FALSE,"13-day conditioning, 24-h test","ERROR"),""),"N/A")</f>
        <v>N/A</v>
      </c>
      <c r="D13" s="16" t="str">
        <f>IF(A4=TRUE,IF(A13=TRUE,IF(OR(A12,#REF!,A14)=FALSE,"","ERROR"),""),IF(OR(A3,A5,A6)=TRUE,IF(A13=TRUE,"N/A",""),""))</f>
        <v/>
      </c>
    </row>
    <row r="14" spans="1:7" ht="12.95" customHeight="1" x14ac:dyDescent="0.2">
      <c r="A14" s="1" t="b">
        <v>0</v>
      </c>
      <c r="B14" s="6" t="s">
        <v>43</v>
      </c>
      <c r="C14" s="10" t="str">
        <f>IF(A4=TRUE,IF(A14=TRUE,IF(OR(A12,#REF!,A13)=FALSE,"Other, see instructions","ERROR"),""),"N/A")</f>
        <v>N/A</v>
      </c>
      <c r="D14" s="16" t="str">
        <f>IF(A4=TRUE,IF(A14=TRUE,IF(OR(A12,#REF!,A13)=FALSE,"","ERROR"),""),IF(OR(A3,A5,A6)=TRUE,IF(A14=TRUE,"N/A",""),""))</f>
        <v/>
      </c>
    </row>
    <row r="15" spans="1:7" ht="12.95" customHeight="1" x14ac:dyDescent="0.2">
      <c r="B15" s="2" t="s">
        <v>37</v>
      </c>
      <c r="C15" s="10"/>
      <c r="D15" s="16"/>
    </row>
    <row r="16" spans="1:7" ht="14.1" customHeight="1" x14ac:dyDescent="0.2">
      <c r="A16" s="1" t="b">
        <v>0</v>
      </c>
      <c r="B16" s="6" t="s">
        <v>5</v>
      </c>
      <c r="C16" s="10" t="str">
        <f>IF(A4=TRUE,IF(A16=TRUE,IF(OR(#REF!,A17,A18)=FALSE,"Formaldehyde Only","ERROR"),""),"N/A")</f>
        <v>N/A</v>
      </c>
      <c r="D16" s="16" t="str">
        <f>IF(A4=TRUE,IF(A16=TRUE,IF(OR(#REF!,A17,A18)=FALSE,"","ERROR"),""),IF(OR(A3,A5,A6)=TRUE,IF(A16=TRUE,"N/A",""),""))</f>
        <v/>
      </c>
      <c r="E16" s="4" t="str">
        <f>IF(AND($A$4,A16)=TRUE,"RPT49","")</f>
        <v/>
      </c>
    </row>
    <row r="17" spans="1:5" ht="14.1" customHeight="1" x14ac:dyDescent="0.2">
      <c r="A17" s="1" t="b">
        <v>0</v>
      </c>
      <c r="B17" s="34" t="s">
        <v>6</v>
      </c>
      <c r="C17" s="10" t="str">
        <f>IF(A4=TRUE,IF(A17=TRUE,IF(OR(A16,#REF!,A18)=FALSE,B17),""),"N/A")</f>
        <v>N/A</v>
      </c>
      <c r="D17" s="16" t="str">
        <f>IF(A4=TRUE,IF(A17=TRUE,IF(OR(A16,#REF!,A18)=FALSE,"","ERROR"),""),IF(OR(A3,A5,A6)=TRUE,IF(A17=TRUE,"N/A",""),""))</f>
        <v/>
      </c>
      <c r="E17" s="4" t="str">
        <f>IF(AND($A$4,A17)=TRUE,"RPT50","")</f>
        <v/>
      </c>
    </row>
    <row r="18" spans="1:5" ht="14.1" customHeight="1" x14ac:dyDescent="0.2">
      <c r="A18" s="1" t="b">
        <v>0</v>
      </c>
      <c r="B18" s="6" t="s">
        <v>44</v>
      </c>
      <c r="C18" s="10" t="str">
        <f>IF(A4=TRUE,IF(A18=TRUE,IF(OR(A16,#REF!,A17)=FALSE,"Other, see instructions"),""),"N/A")</f>
        <v>N/A</v>
      </c>
      <c r="D18" s="16" t="str">
        <f>IF(A4=TRUE,IF(A18=TRUE,IF(OR(A16,#REF!,A17)=FALSE,"","ERROR"),""),IF(OR(A3,A5,A6)=TRUE,IF(A18=TRUE,"N/A",""),""))</f>
        <v/>
      </c>
      <c r="E18" s="4" t="str">
        <f>IF(AND($A$4,A18)=TRUE,"TBD","")</f>
        <v/>
      </c>
    </row>
    <row r="19" spans="1:5" ht="12.95" customHeight="1" x14ac:dyDescent="0.2">
      <c r="A19" s="21" t="s">
        <v>7</v>
      </c>
      <c r="B19" s="2" t="s">
        <v>55</v>
      </c>
      <c r="C19" s="10"/>
      <c r="D19" s="16"/>
    </row>
    <row r="20" spans="1:5" ht="14.1" customHeight="1" x14ac:dyDescent="0.2">
      <c r="A20" s="4" t="b">
        <v>0</v>
      </c>
      <c r="B20" s="6" t="s">
        <v>8</v>
      </c>
      <c r="C20" s="10" t="str">
        <f>IF(A5=TRUE,IF(A20=TRUE,IF(OR(A21,A22)=FALSE,"7-day conditioning, 20-h test","ERROR"),""),"N/A")</f>
        <v>N/A</v>
      </c>
      <c r="D20" s="16" t="str">
        <f>IF(A5=TRUE,IF(A20=TRUE,IF(OR(A21,A22)=FALSE,"","ERROR"),""),IF(OR(A3,A4,A6)=TRUE,IF(A20=TRUE,"N/A",""),""))</f>
        <v/>
      </c>
      <c r="E20" s="18" t="str">
        <f>IF(AND($A$5,A20)=TRUE,"RPT29/30/31/32","")</f>
        <v/>
      </c>
    </row>
    <row r="21" spans="1:5" ht="14.1" customHeight="1" x14ac:dyDescent="0.2">
      <c r="A21" s="4" t="b">
        <v>0</v>
      </c>
      <c r="B21" s="6" t="s">
        <v>3</v>
      </c>
      <c r="C21" s="10" t="str">
        <f>IF(A5=TRUE,IF(A21=TRUE,IF(OR(A20,A22)=FALSE,B21,"ERROR"),""),"N/A")</f>
        <v>N/A</v>
      </c>
      <c r="D21" s="16" t="str">
        <f>IF(A5=TRUE,IF(A21=TRUE,IF(OR(A20,A22)=FALSE,"","ERROR"),""),IF(OR(A3,A4,A6)=TRUE,IF(A21=TRUE,"N/A",""),""))</f>
        <v/>
      </c>
      <c r="E21" s="18" t="str">
        <f>IF(AND($A$5,A21)=TRUE,"TBD","")</f>
        <v/>
      </c>
    </row>
    <row r="22" spans="1:5" ht="14.1" customHeight="1" x14ac:dyDescent="0.2">
      <c r="A22" s="4" t="b">
        <v>0</v>
      </c>
      <c r="B22" s="6" t="s">
        <v>43</v>
      </c>
      <c r="C22" s="10" t="str">
        <f>IF(A5=TRUE,IF(A22=TRUE,IF(OR(A20,A21)=FALSE,"Other, see instructions","ERROR"),""),"N/A")</f>
        <v>N/A</v>
      </c>
      <c r="D22" s="16" t="str">
        <f>IF(A5=TRUE,IF(A22=TRUE,IF(OR(A20,A21)=FALSE,"","ERROR"),""),IF(OR(A3,A4,A6)=TRUE,IF(A22=TRUE,"N/A",""),""))</f>
        <v/>
      </c>
      <c r="E22" s="18" t="str">
        <f>IF(AND($A$5,A22)=TRUE,"TBD","")</f>
        <v/>
      </c>
    </row>
    <row r="23" spans="1:5" ht="12.95" customHeight="1" x14ac:dyDescent="0.2">
      <c r="A23" s="163" t="s">
        <v>9</v>
      </c>
      <c r="B23" s="163"/>
      <c r="C23" s="163"/>
      <c r="D23" s="163"/>
    </row>
    <row r="24" spans="1:5" ht="12.95" customHeight="1" x14ac:dyDescent="0.2">
      <c r="A24" s="164" t="s">
        <v>10</v>
      </c>
      <c r="B24" s="164"/>
    </row>
    <row r="25" spans="1:5" ht="12.95" customHeight="1" x14ac:dyDescent="0.2">
      <c r="A25" s="1" t="b">
        <v>0</v>
      </c>
      <c r="B25" s="6" t="s">
        <v>11</v>
      </c>
      <c r="C25" s="4" t="str">
        <f>IF(A3=TRUE,IF(A25=TRUE,"FloorScore, ",""),"")</f>
        <v/>
      </c>
    </row>
    <row r="26" spans="1:5" ht="12.95" customHeight="1" x14ac:dyDescent="0.2">
      <c r="A26" s="1" t="b">
        <v>0</v>
      </c>
      <c r="B26" s="6" t="s">
        <v>12</v>
      </c>
      <c r="C26" s="4" t="str">
        <f>IF(A3=TRUE,IF(A26=TRUE,"IAG, ",""),"")</f>
        <v/>
      </c>
    </row>
    <row r="27" spans="1:5" ht="12.95" customHeight="1" x14ac:dyDescent="0.2">
      <c r="A27" s="1" t="b">
        <v>0</v>
      </c>
      <c r="B27" s="34" t="s">
        <v>59</v>
      </c>
      <c r="C27" s="4" t="str">
        <f>IF(A27=TRUE,"Other Certification, ","")</f>
        <v/>
      </c>
    </row>
    <row r="28" spans="1:5" ht="12.95" customHeight="1" x14ac:dyDescent="0.2">
      <c r="A28" s="1" t="b">
        <v>0</v>
      </c>
      <c r="B28" s="6" t="s">
        <v>51</v>
      </c>
      <c r="C28" s="4" t="str">
        <f>IF(A3=TRUE,IF(A28=TRUE,"BkA ClearChem™, ",""),"")</f>
        <v/>
      </c>
    </row>
    <row r="29" spans="1:5" ht="12.95" customHeight="1" x14ac:dyDescent="0.2">
      <c r="A29" s="1" t="b">
        <v>0</v>
      </c>
      <c r="B29" s="6" t="s">
        <v>52</v>
      </c>
      <c r="C29" s="4" t="str">
        <f>IF(A3=TRUE,IF(A29=TRUE,"Other self claim, ",""),"")</f>
        <v/>
      </c>
    </row>
    <row r="30" spans="1:5" ht="12.95" customHeight="1" x14ac:dyDescent="0.2">
      <c r="A30" s="1" t="b">
        <v>0</v>
      </c>
      <c r="B30" s="6" t="s">
        <v>13</v>
      </c>
      <c r="C30" s="4" t="str">
        <f>IF(A4=TRUE,IF(A30=TRUE,B30&amp;" ,",""),"")</f>
        <v/>
      </c>
    </row>
    <row r="31" spans="1:5" x14ac:dyDescent="0.2">
      <c r="A31" s="4" t="b">
        <v>0</v>
      </c>
      <c r="B31" s="6" t="s">
        <v>14</v>
      </c>
      <c r="C31" s="4" t="str">
        <f>IF(A5=TRUE,IF(A31=TRUE,"CARB ATCM, ",""),"")</f>
        <v/>
      </c>
    </row>
    <row r="32" spans="1:5" x14ac:dyDescent="0.2">
      <c r="A32" s="1" t="b">
        <v>0</v>
      </c>
      <c r="B32" s="6" t="s">
        <v>46</v>
      </c>
      <c r="C32" s="4" t="str">
        <f>IF(A32=TRUE,"Other, see instructions ","")</f>
        <v/>
      </c>
    </row>
    <row r="33" spans="1:5" customFormat="1" ht="7.5" customHeight="1" x14ac:dyDescent="0.2"/>
    <row r="34" spans="1:5" s="5" customFormat="1" ht="38.1" customHeight="1" x14ac:dyDescent="0.2">
      <c r="A34" s="165" t="s">
        <v>38</v>
      </c>
      <c r="B34" s="165"/>
      <c r="C34" s="165"/>
      <c r="D34" s="165"/>
      <c r="E34" s="22"/>
    </row>
    <row r="35" spans="1:5" customFormat="1" ht="15.75" customHeight="1" x14ac:dyDescent="0.2">
      <c r="A35" s="166" t="s">
        <v>45</v>
      </c>
      <c r="B35" s="167"/>
      <c r="C35" s="167"/>
      <c r="D35" s="168"/>
      <c r="E35" s="23"/>
    </row>
    <row r="36" spans="1:5" customFormat="1" x14ac:dyDescent="0.2">
      <c r="A36" s="153"/>
      <c r="B36" s="154"/>
      <c r="C36" s="154"/>
      <c r="D36" s="155"/>
      <c r="E36" s="24"/>
    </row>
    <row r="37" spans="1:5" customFormat="1" x14ac:dyDescent="0.2">
      <c r="A37" s="156"/>
      <c r="B37" s="157"/>
      <c r="C37" s="157"/>
      <c r="D37" s="158"/>
      <c r="E37" s="24"/>
    </row>
    <row r="38" spans="1:5" customFormat="1" x14ac:dyDescent="0.2">
      <c r="A38" s="156"/>
      <c r="B38" s="157"/>
      <c r="C38" s="157"/>
      <c r="D38" s="158"/>
      <c r="E38" s="24"/>
    </row>
    <row r="39" spans="1:5" customFormat="1" x14ac:dyDescent="0.2">
      <c r="A39" s="156"/>
      <c r="B39" s="157"/>
      <c r="C39" s="157"/>
      <c r="D39" s="158"/>
      <c r="E39" s="24"/>
    </row>
    <row r="40" spans="1:5" customFormat="1" x14ac:dyDescent="0.2">
      <c r="A40" s="159"/>
      <c r="B40" s="160"/>
      <c r="C40" s="160"/>
      <c r="D40" s="161"/>
      <c r="E40" s="24"/>
    </row>
  </sheetData>
  <mergeCells count="8">
    <mergeCell ref="A36:D40"/>
    <mergeCell ref="A2:B2"/>
    <mergeCell ref="A1:D1"/>
    <mergeCell ref="A7:D7"/>
    <mergeCell ref="A23:D23"/>
    <mergeCell ref="A24:B24"/>
    <mergeCell ref="A34:D34"/>
    <mergeCell ref="A35:D35"/>
  </mergeCells>
  <phoneticPr fontId="2" type="noConversion"/>
  <conditionalFormatting sqref="B3:B6 B9:B10 B12:B14 B16:B18 B20:B22 B25:B32">
    <cfRule type="expression" dxfId="0" priority="1" stopIfTrue="1">
      <formula>A3</formula>
    </cfRule>
  </conditionalFormatting>
  <pageMargins left="0.75" right="0.54" top="0.54" bottom="0.46" header="0.3" footer="0.33"/>
  <pageSetup fitToHeight="2" orientation="landscape" r:id="rId1"/>
  <headerFooter alignWithMargins="0">
    <oddHeader>&amp;L&amp;"Arial,Bold"&amp;11Building Products Testing Specifications</oddHeader>
  </headerFooter>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7" r:id="rId4" name="Check Box 13">
              <controlPr defaultSize="0" autoFill="0" autoLine="0" autoPict="0">
                <anchor moveWithCells="1">
                  <from>
                    <xdr:col>0</xdr:col>
                    <xdr:colOff>95250</xdr:colOff>
                    <xdr:row>1</xdr:row>
                    <xdr:rowOff>152400</xdr:rowOff>
                  </from>
                  <to>
                    <xdr:col>1</xdr:col>
                    <xdr:colOff>95250</xdr:colOff>
                    <xdr:row>2</xdr:row>
                    <xdr:rowOff>190500</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0</xdr:col>
                    <xdr:colOff>95250</xdr:colOff>
                    <xdr:row>28</xdr:row>
                    <xdr:rowOff>133350</xdr:rowOff>
                  </from>
                  <to>
                    <xdr:col>1</xdr:col>
                    <xdr:colOff>95250</xdr:colOff>
                    <xdr:row>30</xdr:row>
                    <xdr:rowOff>28575</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0</xdr:col>
                    <xdr:colOff>95250</xdr:colOff>
                    <xdr:row>29</xdr:row>
                    <xdr:rowOff>133350</xdr:rowOff>
                  </from>
                  <to>
                    <xdr:col>1</xdr:col>
                    <xdr:colOff>95250</xdr:colOff>
                    <xdr:row>31</xdr:row>
                    <xdr:rowOff>28575</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0</xdr:col>
                    <xdr:colOff>95250</xdr:colOff>
                    <xdr:row>23</xdr:row>
                    <xdr:rowOff>133350</xdr:rowOff>
                  </from>
                  <to>
                    <xdr:col>1</xdr:col>
                    <xdr:colOff>95250</xdr:colOff>
                    <xdr:row>25</xdr:row>
                    <xdr:rowOff>28575</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0</xdr:col>
                    <xdr:colOff>95250</xdr:colOff>
                    <xdr:row>24</xdr:row>
                    <xdr:rowOff>133350</xdr:rowOff>
                  </from>
                  <to>
                    <xdr:col>1</xdr:col>
                    <xdr:colOff>95250</xdr:colOff>
                    <xdr:row>26</xdr:row>
                    <xdr:rowOff>28575</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0</xdr:col>
                    <xdr:colOff>95250</xdr:colOff>
                    <xdr:row>25</xdr:row>
                    <xdr:rowOff>133350</xdr:rowOff>
                  </from>
                  <to>
                    <xdr:col>1</xdr:col>
                    <xdr:colOff>95250</xdr:colOff>
                    <xdr:row>27</xdr:row>
                    <xdr:rowOff>28575</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0</xdr:col>
                    <xdr:colOff>95250</xdr:colOff>
                    <xdr:row>9</xdr:row>
                    <xdr:rowOff>0</xdr:rowOff>
                  </from>
                  <to>
                    <xdr:col>1</xdr:col>
                    <xdr:colOff>95250</xdr:colOff>
                    <xdr:row>10</xdr:row>
                    <xdr:rowOff>57150</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0</xdr:col>
                    <xdr:colOff>95250</xdr:colOff>
                    <xdr:row>9</xdr:row>
                    <xdr:rowOff>0</xdr:rowOff>
                  </from>
                  <to>
                    <xdr:col>1</xdr:col>
                    <xdr:colOff>95250</xdr:colOff>
                    <xdr:row>10</xdr:row>
                    <xdr:rowOff>47625</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0</xdr:col>
                    <xdr:colOff>95250</xdr:colOff>
                    <xdr:row>7</xdr:row>
                    <xdr:rowOff>133350</xdr:rowOff>
                  </from>
                  <to>
                    <xdr:col>1</xdr:col>
                    <xdr:colOff>95250</xdr:colOff>
                    <xdr:row>9</xdr:row>
                    <xdr:rowOff>19050</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0</xdr:col>
                    <xdr:colOff>95250</xdr:colOff>
                    <xdr:row>8</xdr:row>
                    <xdr:rowOff>133350</xdr:rowOff>
                  </from>
                  <to>
                    <xdr:col>1</xdr:col>
                    <xdr:colOff>95250</xdr:colOff>
                    <xdr:row>10</xdr:row>
                    <xdr:rowOff>9525</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from>
                    <xdr:col>0</xdr:col>
                    <xdr:colOff>95250</xdr:colOff>
                    <xdr:row>9</xdr:row>
                    <xdr:rowOff>0</xdr:rowOff>
                  </from>
                  <to>
                    <xdr:col>1</xdr:col>
                    <xdr:colOff>95250</xdr:colOff>
                    <xdr:row>10</xdr:row>
                    <xdr:rowOff>47625</xdr:rowOff>
                  </to>
                </anchor>
              </controlPr>
            </control>
          </mc:Choice>
        </mc:AlternateContent>
        <mc:AlternateContent xmlns:mc="http://schemas.openxmlformats.org/markup-compatibility/2006">
          <mc:Choice Requires="x14">
            <control shapeId="1051" r:id="rId15" name="Check Box 27">
              <controlPr defaultSize="0" autoFill="0" autoLine="0" autoPict="0">
                <anchor moveWithCells="1">
                  <from>
                    <xdr:col>0</xdr:col>
                    <xdr:colOff>95250</xdr:colOff>
                    <xdr:row>9</xdr:row>
                    <xdr:rowOff>0</xdr:rowOff>
                  </from>
                  <to>
                    <xdr:col>1</xdr:col>
                    <xdr:colOff>95250</xdr:colOff>
                    <xdr:row>10</xdr:row>
                    <xdr:rowOff>47625</xdr:rowOff>
                  </to>
                </anchor>
              </controlPr>
            </control>
          </mc:Choice>
        </mc:AlternateContent>
        <mc:AlternateContent xmlns:mc="http://schemas.openxmlformats.org/markup-compatibility/2006">
          <mc:Choice Requires="x14">
            <control shapeId="1053" r:id="rId16" name="Check Box 29">
              <controlPr defaultSize="0" autoFill="0" autoLine="0" autoPict="0">
                <anchor moveWithCells="1">
                  <from>
                    <xdr:col>0</xdr:col>
                    <xdr:colOff>95250</xdr:colOff>
                    <xdr:row>26</xdr:row>
                    <xdr:rowOff>133350</xdr:rowOff>
                  </from>
                  <to>
                    <xdr:col>1</xdr:col>
                    <xdr:colOff>95250</xdr:colOff>
                    <xdr:row>28</xdr:row>
                    <xdr:rowOff>28575</xdr:rowOff>
                  </to>
                </anchor>
              </controlPr>
            </control>
          </mc:Choice>
        </mc:AlternateContent>
        <mc:AlternateContent xmlns:mc="http://schemas.openxmlformats.org/markup-compatibility/2006">
          <mc:Choice Requires="x14">
            <control shapeId="1054" r:id="rId17" name="Check Box 30">
              <controlPr defaultSize="0" autoFill="0" autoLine="0" autoPict="0">
                <anchor moveWithCells="1">
                  <from>
                    <xdr:col>0</xdr:col>
                    <xdr:colOff>95250</xdr:colOff>
                    <xdr:row>16</xdr:row>
                    <xdr:rowOff>0</xdr:rowOff>
                  </from>
                  <to>
                    <xdr:col>1</xdr:col>
                    <xdr:colOff>95250</xdr:colOff>
                    <xdr:row>17</xdr:row>
                    <xdr:rowOff>47625</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0</xdr:col>
                    <xdr:colOff>95250</xdr:colOff>
                    <xdr:row>15</xdr:row>
                    <xdr:rowOff>133350</xdr:rowOff>
                  </from>
                  <to>
                    <xdr:col>1</xdr:col>
                    <xdr:colOff>95250</xdr:colOff>
                    <xdr:row>17</xdr:row>
                    <xdr:rowOff>9525</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0</xdr:col>
                    <xdr:colOff>95250</xdr:colOff>
                    <xdr:row>14</xdr:row>
                    <xdr:rowOff>133350</xdr:rowOff>
                  </from>
                  <to>
                    <xdr:col>1</xdr:col>
                    <xdr:colOff>95250</xdr:colOff>
                    <xdr:row>16</xdr:row>
                    <xdr:rowOff>19050</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0</xdr:col>
                    <xdr:colOff>95250</xdr:colOff>
                    <xdr:row>16</xdr:row>
                    <xdr:rowOff>133350</xdr:rowOff>
                  </from>
                  <to>
                    <xdr:col>1</xdr:col>
                    <xdr:colOff>95250</xdr:colOff>
                    <xdr:row>18</xdr:row>
                    <xdr:rowOff>9525</xdr:rowOff>
                  </to>
                </anchor>
              </controlPr>
            </control>
          </mc:Choice>
        </mc:AlternateContent>
        <mc:AlternateContent xmlns:mc="http://schemas.openxmlformats.org/markup-compatibility/2006">
          <mc:Choice Requires="x14">
            <control shapeId="1058" r:id="rId21" name="Check Box 34">
              <controlPr defaultSize="0" autoFill="0" autoLine="0" autoPict="0">
                <anchor moveWithCells="1">
                  <from>
                    <xdr:col>0</xdr:col>
                    <xdr:colOff>95250</xdr:colOff>
                    <xdr:row>18</xdr:row>
                    <xdr:rowOff>133350</xdr:rowOff>
                  </from>
                  <to>
                    <xdr:col>1</xdr:col>
                    <xdr:colOff>95250</xdr:colOff>
                    <xdr:row>20</xdr:row>
                    <xdr:rowOff>19050</xdr:rowOff>
                  </to>
                </anchor>
              </controlPr>
            </control>
          </mc:Choice>
        </mc:AlternateContent>
        <mc:AlternateContent xmlns:mc="http://schemas.openxmlformats.org/markup-compatibility/2006">
          <mc:Choice Requires="x14">
            <control shapeId="1059" r:id="rId22" name="Check Box 35">
              <controlPr defaultSize="0" autoFill="0" autoLine="0" autoPict="0">
                <anchor moveWithCells="1">
                  <from>
                    <xdr:col>0</xdr:col>
                    <xdr:colOff>95250</xdr:colOff>
                    <xdr:row>27</xdr:row>
                    <xdr:rowOff>133350</xdr:rowOff>
                  </from>
                  <to>
                    <xdr:col>1</xdr:col>
                    <xdr:colOff>95250</xdr:colOff>
                    <xdr:row>29</xdr:row>
                    <xdr:rowOff>28575</xdr:rowOff>
                  </to>
                </anchor>
              </controlPr>
            </control>
          </mc:Choice>
        </mc:AlternateContent>
        <mc:AlternateContent xmlns:mc="http://schemas.openxmlformats.org/markup-compatibility/2006">
          <mc:Choice Requires="x14">
            <control shapeId="1060" r:id="rId23" name="Check Box 36">
              <controlPr defaultSize="0" autoFill="0" autoLine="0" autoPict="0">
                <anchor moveWithCells="1">
                  <from>
                    <xdr:col>0</xdr:col>
                    <xdr:colOff>95250</xdr:colOff>
                    <xdr:row>30</xdr:row>
                    <xdr:rowOff>133350</xdr:rowOff>
                  </from>
                  <to>
                    <xdr:col>1</xdr:col>
                    <xdr:colOff>95250</xdr:colOff>
                    <xdr:row>32</xdr:row>
                    <xdr:rowOff>28575</xdr:rowOff>
                  </to>
                </anchor>
              </controlPr>
            </control>
          </mc:Choice>
        </mc:AlternateContent>
        <mc:AlternateContent xmlns:mc="http://schemas.openxmlformats.org/markup-compatibility/2006">
          <mc:Choice Requires="x14">
            <control shapeId="1061" r:id="rId24" name="Check Box 37">
              <controlPr defaultSize="0" autoFill="0" autoLine="0" autoPict="0">
                <anchor moveWithCells="1">
                  <from>
                    <xdr:col>0</xdr:col>
                    <xdr:colOff>95250</xdr:colOff>
                    <xdr:row>10</xdr:row>
                    <xdr:rowOff>133350</xdr:rowOff>
                  </from>
                  <to>
                    <xdr:col>1</xdr:col>
                    <xdr:colOff>95250</xdr:colOff>
                    <xdr:row>12</xdr:row>
                    <xdr:rowOff>28575</xdr:rowOff>
                  </to>
                </anchor>
              </controlPr>
            </control>
          </mc:Choice>
        </mc:AlternateContent>
        <mc:AlternateContent xmlns:mc="http://schemas.openxmlformats.org/markup-compatibility/2006">
          <mc:Choice Requires="x14">
            <control shapeId="1062" r:id="rId25" name="Check Box 38">
              <controlPr defaultSize="0" autoFill="0" autoLine="0" autoPict="0">
                <anchor moveWithCells="1">
                  <from>
                    <xdr:col>0</xdr:col>
                    <xdr:colOff>95250</xdr:colOff>
                    <xdr:row>11</xdr:row>
                    <xdr:rowOff>133350</xdr:rowOff>
                  </from>
                  <to>
                    <xdr:col>1</xdr:col>
                    <xdr:colOff>95250</xdr:colOff>
                    <xdr:row>13</xdr:row>
                    <xdr:rowOff>28575</xdr:rowOff>
                  </to>
                </anchor>
              </controlPr>
            </control>
          </mc:Choice>
        </mc:AlternateContent>
        <mc:AlternateContent xmlns:mc="http://schemas.openxmlformats.org/markup-compatibility/2006">
          <mc:Choice Requires="x14">
            <control shapeId="1063" r:id="rId26" name="Check Box 39">
              <controlPr defaultSize="0" autoFill="0" autoLine="0" autoPict="0">
                <anchor moveWithCells="1">
                  <from>
                    <xdr:col>0</xdr:col>
                    <xdr:colOff>95250</xdr:colOff>
                    <xdr:row>12</xdr:row>
                    <xdr:rowOff>0</xdr:rowOff>
                  </from>
                  <to>
                    <xdr:col>1</xdr:col>
                    <xdr:colOff>95250</xdr:colOff>
                    <xdr:row>13</xdr:row>
                    <xdr:rowOff>57150</xdr:rowOff>
                  </to>
                </anchor>
              </controlPr>
            </control>
          </mc:Choice>
        </mc:AlternateContent>
        <mc:AlternateContent xmlns:mc="http://schemas.openxmlformats.org/markup-compatibility/2006">
          <mc:Choice Requires="x14">
            <control shapeId="1064" r:id="rId27" name="Check Box 40">
              <controlPr defaultSize="0" autoFill="0" autoLine="0" autoPict="0">
                <anchor moveWithCells="1">
                  <from>
                    <xdr:col>0</xdr:col>
                    <xdr:colOff>95250</xdr:colOff>
                    <xdr:row>12</xdr:row>
                    <xdr:rowOff>133350</xdr:rowOff>
                  </from>
                  <to>
                    <xdr:col>1</xdr:col>
                    <xdr:colOff>95250</xdr:colOff>
                    <xdr:row>14</xdr:row>
                    <xdr:rowOff>28575</xdr:rowOff>
                  </to>
                </anchor>
              </controlPr>
            </control>
          </mc:Choice>
        </mc:AlternateContent>
        <mc:AlternateContent xmlns:mc="http://schemas.openxmlformats.org/markup-compatibility/2006">
          <mc:Choice Requires="x14">
            <control shapeId="1065" r:id="rId28" name="Check Box 41">
              <controlPr defaultSize="0" autoFill="0" autoLine="0" autoPict="0">
                <anchor moveWithCells="1">
                  <from>
                    <xdr:col>0</xdr:col>
                    <xdr:colOff>95250</xdr:colOff>
                    <xdr:row>19</xdr:row>
                    <xdr:rowOff>133350</xdr:rowOff>
                  </from>
                  <to>
                    <xdr:col>1</xdr:col>
                    <xdr:colOff>95250</xdr:colOff>
                    <xdr:row>21</xdr:row>
                    <xdr:rowOff>9525</xdr:rowOff>
                  </to>
                </anchor>
              </controlPr>
            </control>
          </mc:Choice>
        </mc:AlternateContent>
        <mc:AlternateContent xmlns:mc="http://schemas.openxmlformats.org/markup-compatibility/2006">
          <mc:Choice Requires="x14">
            <control shapeId="1066" r:id="rId29" name="Check Box 42">
              <controlPr defaultSize="0" autoFill="0" autoLine="0" autoPict="0">
                <anchor moveWithCells="1">
                  <from>
                    <xdr:col>0</xdr:col>
                    <xdr:colOff>95250</xdr:colOff>
                    <xdr:row>20</xdr:row>
                    <xdr:rowOff>133350</xdr:rowOff>
                  </from>
                  <to>
                    <xdr:col>1</xdr:col>
                    <xdr:colOff>95250</xdr:colOff>
                    <xdr:row>22</xdr:row>
                    <xdr:rowOff>9525</xdr:rowOff>
                  </to>
                </anchor>
              </controlPr>
            </control>
          </mc:Choice>
        </mc:AlternateContent>
        <mc:AlternateContent xmlns:mc="http://schemas.openxmlformats.org/markup-compatibility/2006">
          <mc:Choice Requires="x14">
            <control shapeId="1067" r:id="rId30" name="Check Box 43">
              <controlPr defaultSize="0" autoFill="0" autoLine="0" autoPict="0">
                <anchor moveWithCells="1">
                  <from>
                    <xdr:col>0</xdr:col>
                    <xdr:colOff>95250</xdr:colOff>
                    <xdr:row>2</xdr:row>
                    <xdr:rowOff>323850</xdr:rowOff>
                  </from>
                  <to>
                    <xdr:col>1</xdr:col>
                    <xdr:colOff>95250</xdr:colOff>
                    <xdr:row>4</xdr:row>
                    <xdr:rowOff>28575</xdr:rowOff>
                  </to>
                </anchor>
              </controlPr>
            </control>
          </mc:Choice>
        </mc:AlternateContent>
        <mc:AlternateContent xmlns:mc="http://schemas.openxmlformats.org/markup-compatibility/2006">
          <mc:Choice Requires="x14">
            <control shapeId="1068" r:id="rId31" name="Check Box 44">
              <controlPr defaultSize="0" autoFill="0" autoLine="0" autoPict="0">
                <anchor moveWithCells="1">
                  <from>
                    <xdr:col>0</xdr:col>
                    <xdr:colOff>95250</xdr:colOff>
                    <xdr:row>3</xdr:row>
                    <xdr:rowOff>133350</xdr:rowOff>
                  </from>
                  <to>
                    <xdr:col>1</xdr:col>
                    <xdr:colOff>95250</xdr:colOff>
                    <xdr:row>5</xdr:row>
                    <xdr:rowOff>9525</xdr:rowOff>
                  </to>
                </anchor>
              </controlPr>
            </control>
          </mc:Choice>
        </mc:AlternateContent>
        <mc:AlternateContent xmlns:mc="http://schemas.openxmlformats.org/markup-compatibility/2006">
          <mc:Choice Requires="x14">
            <control shapeId="1069" r:id="rId32" name="Check Box 45">
              <controlPr defaultSize="0" autoFill="0" autoLine="0" autoPict="0">
                <anchor moveWithCells="1">
                  <from>
                    <xdr:col>0</xdr:col>
                    <xdr:colOff>95250</xdr:colOff>
                    <xdr:row>4</xdr:row>
                    <xdr:rowOff>133350</xdr:rowOff>
                  </from>
                  <to>
                    <xdr:col>1</xdr:col>
                    <xdr:colOff>95250</xdr:colOff>
                    <xdr:row>6</xdr:row>
                    <xdr:rowOff>9525</xdr:rowOff>
                  </to>
                </anchor>
              </controlPr>
            </control>
          </mc:Choice>
        </mc:AlternateContent>
        <mc:AlternateContent xmlns:mc="http://schemas.openxmlformats.org/markup-compatibility/2006">
          <mc:Choice Requires="x14">
            <control shapeId="1070" r:id="rId33" name="Check Box 46">
              <controlPr defaultSize="0" autoFill="0" autoLine="0" autoPict="0">
                <anchor moveWithCells="1">
                  <from>
                    <xdr:col>0</xdr:col>
                    <xdr:colOff>95250</xdr:colOff>
                    <xdr:row>9</xdr:row>
                    <xdr:rowOff>0</xdr:rowOff>
                  </from>
                  <to>
                    <xdr:col>1</xdr:col>
                    <xdr:colOff>95250</xdr:colOff>
                    <xdr:row>10</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20"/>
    <pageSetUpPr fitToPage="1"/>
  </sheetPr>
  <dimension ref="A1:M12"/>
  <sheetViews>
    <sheetView showGridLines="0" zoomScale="110" zoomScaleNormal="110" workbookViewId="0">
      <selection sqref="A1:M1"/>
    </sheetView>
  </sheetViews>
  <sheetFormatPr defaultRowHeight="12.75" x14ac:dyDescent="0.2"/>
  <cols>
    <col min="1" max="1" width="7" bestFit="1" customWidth="1"/>
  </cols>
  <sheetData>
    <row r="1" spans="1:13" ht="18.75" customHeight="1" x14ac:dyDescent="0.2">
      <c r="A1" s="171" t="s">
        <v>36</v>
      </c>
      <c r="B1" s="171"/>
      <c r="C1" s="171"/>
      <c r="D1" s="171"/>
      <c r="E1" s="171"/>
      <c r="F1" s="171"/>
      <c r="G1" s="171"/>
      <c r="H1" s="171"/>
      <c r="I1" s="171"/>
      <c r="J1" s="171"/>
      <c r="K1" s="171"/>
      <c r="L1" s="171"/>
      <c r="M1" s="171"/>
    </row>
    <row r="2" spans="1:13" s="57" customFormat="1" ht="27.75" customHeight="1" x14ac:dyDescent="0.2">
      <c r="A2" s="62" t="s">
        <v>120</v>
      </c>
      <c r="B2" s="63"/>
      <c r="C2" s="63"/>
      <c r="D2" s="63"/>
      <c r="E2" s="63"/>
      <c r="F2" s="63"/>
      <c r="G2" s="63"/>
      <c r="H2" s="63"/>
      <c r="I2" s="63"/>
      <c r="J2" s="63"/>
      <c r="K2" s="63"/>
      <c r="L2" s="63"/>
      <c r="M2" s="63"/>
    </row>
    <row r="3" spans="1:13" s="64" customFormat="1" ht="31.5" customHeight="1" x14ac:dyDescent="0.2">
      <c r="A3" s="169" t="s">
        <v>121</v>
      </c>
      <c r="B3" s="170"/>
      <c r="C3" s="170"/>
      <c r="D3" s="170"/>
      <c r="E3" s="170"/>
      <c r="F3" s="170"/>
      <c r="G3" s="170"/>
      <c r="H3" s="170"/>
      <c r="I3" s="170"/>
      <c r="J3" s="170"/>
      <c r="K3" s="170"/>
      <c r="L3" s="170"/>
      <c r="M3" s="170"/>
    </row>
    <row r="4" spans="1:13" s="64" customFormat="1" ht="31.5" customHeight="1" x14ac:dyDescent="0.2">
      <c r="A4" s="169" t="s">
        <v>122</v>
      </c>
      <c r="B4" s="169"/>
      <c r="C4" s="169"/>
      <c r="D4" s="169"/>
      <c r="E4" s="169"/>
      <c r="F4" s="169"/>
      <c r="G4" s="169"/>
      <c r="H4" s="169"/>
      <c r="I4" s="169"/>
      <c r="J4" s="169"/>
      <c r="K4" s="169"/>
      <c r="L4" s="169"/>
      <c r="M4" s="169"/>
    </row>
    <row r="5" spans="1:13" s="64" customFormat="1" ht="31.5" customHeight="1" x14ac:dyDescent="0.2">
      <c r="A5" s="169" t="s">
        <v>123</v>
      </c>
      <c r="B5" s="170"/>
      <c r="C5" s="170"/>
      <c r="D5" s="170"/>
      <c r="E5" s="170"/>
      <c r="F5" s="170"/>
      <c r="G5" s="170"/>
      <c r="H5" s="170"/>
      <c r="I5" s="170"/>
      <c r="J5" s="170"/>
      <c r="K5" s="170"/>
      <c r="L5" s="170"/>
      <c r="M5" s="170"/>
    </row>
    <row r="6" spans="1:13" s="64" customFormat="1" ht="31.5" customHeight="1" x14ac:dyDescent="0.2">
      <c r="A6" s="169" t="s">
        <v>125</v>
      </c>
      <c r="B6" s="170"/>
      <c r="C6" s="170"/>
      <c r="D6" s="170"/>
      <c r="E6" s="170"/>
      <c r="F6" s="170"/>
      <c r="G6" s="170"/>
      <c r="H6" s="170"/>
      <c r="I6" s="170"/>
      <c r="J6" s="170"/>
      <c r="K6" s="170"/>
      <c r="L6" s="170"/>
      <c r="M6" s="170"/>
    </row>
    <row r="7" spans="1:13" s="61" customFormat="1" ht="49.5" customHeight="1" x14ac:dyDescent="0.2">
      <c r="A7" s="169" t="s">
        <v>126</v>
      </c>
      <c r="B7" s="170"/>
      <c r="C7" s="170"/>
      <c r="D7" s="170"/>
      <c r="E7" s="170"/>
      <c r="F7" s="170"/>
      <c r="G7" s="170"/>
      <c r="H7" s="170"/>
      <c r="I7" s="170"/>
      <c r="J7" s="170"/>
      <c r="K7" s="170"/>
      <c r="L7" s="170"/>
      <c r="M7" s="170"/>
    </row>
    <row r="8" spans="1:13" ht="49.5" customHeight="1" x14ac:dyDescent="0.2">
      <c r="A8" s="169" t="s">
        <v>124</v>
      </c>
      <c r="B8" s="170"/>
      <c r="C8" s="170"/>
      <c r="D8" s="170"/>
      <c r="E8" s="170"/>
      <c r="F8" s="170"/>
      <c r="G8" s="170"/>
      <c r="H8" s="170"/>
      <c r="I8" s="170"/>
      <c r="J8" s="170"/>
      <c r="K8" s="170"/>
      <c r="L8" s="170"/>
      <c r="M8" s="170"/>
    </row>
    <row r="9" spans="1:13" s="57" customFormat="1" ht="49.5" customHeight="1" x14ac:dyDescent="0.2">
      <c r="A9" s="172" t="s">
        <v>127</v>
      </c>
      <c r="B9" s="173"/>
      <c r="C9" s="173"/>
      <c r="D9" s="173"/>
      <c r="E9" s="173"/>
      <c r="F9" s="173"/>
      <c r="G9" s="173"/>
      <c r="H9" s="173"/>
      <c r="I9" s="173"/>
      <c r="J9" s="173"/>
      <c r="K9" s="173"/>
      <c r="L9" s="173"/>
      <c r="M9" s="173"/>
    </row>
    <row r="10" spans="1:13" ht="49.5" customHeight="1" x14ac:dyDescent="0.2">
      <c r="A10" s="169" t="s">
        <v>128</v>
      </c>
      <c r="B10" s="170"/>
      <c r="C10" s="170"/>
      <c r="D10" s="170"/>
      <c r="E10" s="170"/>
      <c r="F10" s="170"/>
      <c r="G10" s="170"/>
      <c r="H10" s="170"/>
      <c r="I10" s="170"/>
      <c r="J10" s="170"/>
      <c r="K10" s="170"/>
      <c r="L10" s="170"/>
      <c r="M10" s="170"/>
    </row>
    <row r="11" spans="1:13" ht="49.5" customHeight="1" x14ac:dyDescent="0.2">
      <c r="A11" s="169" t="s">
        <v>129</v>
      </c>
      <c r="B11" s="170"/>
      <c r="C11" s="170"/>
      <c r="D11" s="170"/>
      <c r="E11" s="170"/>
      <c r="F11" s="170"/>
      <c r="G11" s="170"/>
      <c r="H11" s="170"/>
      <c r="I11" s="170"/>
      <c r="J11" s="170"/>
      <c r="K11" s="170"/>
      <c r="L11" s="170"/>
      <c r="M11" s="170"/>
    </row>
    <row r="12" spans="1:13" s="57" customFormat="1" ht="49.5" customHeight="1" x14ac:dyDescent="0.2">
      <c r="A12" s="169" t="s">
        <v>130</v>
      </c>
      <c r="B12" s="170"/>
      <c r="C12" s="170"/>
      <c r="D12" s="170"/>
      <c r="E12" s="170"/>
      <c r="F12" s="170"/>
      <c r="G12" s="170"/>
      <c r="H12" s="170"/>
      <c r="I12" s="170"/>
      <c r="J12" s="170"/>
      <c r="K12" s="170"/>
      <c r="L12" s="170"/>
      <c r="M12" s="170"/>
    </row>
  </sheetData>
  <sheetProtection algorithmName="SHA-512" hashValue="XqTIm1mn3Y3nxiB0Dbt+K+mStl7FqPypSBOh+EfwYcx6qLr71bGd3PV0WuMND4PQIGhB9eGSxjxqLGK9KbRLDA==" saltValue="r8FWxxjG7qt+xmE0aMTzcQ==" spinCount="100000" sheet="1" selectLockedCells="1" selectUnlockedCells="1"/>
  <mergeCells count="11">
    <mergeCell ref="A8:M8"/>
    <mergeCell ref="A9:M9"/>
    <mergeCell ref="A10:M10"/>
    <mergeCell ref="A12:M12"/>
    <mergeCell ref="A11:M11"/>
    <mergeCell ref="A7:M7"/>
    <mergeCell ref="A1:M1"/>
    <mergeCell ref="A5:M5"/>
    <mergeCell ref="A3:M3"/>
    <mergeCell ref="A4:M4"/>
    <mergeCell ref="A6:M6"/>
  </mergeCells>
  <phoneticPr fontId="2" type="noConversion"/>
  <pageMargins left="0.75" right="0.75" top="0.56999999999999995" bottom="0.55000000000000004" header="0.41" footer="0.34"/>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13"/>
  </sheetPr>
  <dimension ref="A1:A5"/>
  <sheetViews>
    <sheetView showGridLines="0" zoomScaleNormal="100" zoomScaleSheetLayoutView="75" workbookViewId="0">
      <selection activeCell="A4" sqref="A4"/>
    </sheetView>
  </sheetViews>
  <sheetFormatPr defaultColWidth="9.140625" defaultRowHeight="12.75" x14ac:dyDescent="0.2"/>
  <cols>
    <col min="1" max="1" width="87.28515625" style="7" customWidth="1"/>
    <col min="2" max="16384" width="9.140625" style="7"/>
  </cols>
  <sheetData>
    <row r="1" spans="1:1" ht="15.75" x14ac:dyDescent="0.2">
      <c r="A1" s="29" t="s">
        <v>47</v>
      </c>
    </row>
    <row r="2" spans="1:1" x14ac:dyDescent="0.2">
      <c r="A2" s="8"/>
    </row>
    <row r="3" spans="1:1" ht="19.899999999999999" customHeight="1" x14ac:dyDescent="0.2">
      <c r="A3" s="65" t="s">
        <v>48</v>
      </c>
    </row>
    <row r="4" spans="1:1" customFormat="1" ht="19.899999999999999" customHeight="1" x14ac:dyDescent="0.2">
      <c r="A4" s="66" t="s">
        <v>53</v>
      </c>
    </row>
    <row r="5" spans="1:1" ht="19.899999999999999" customHeight="1" x14ac:dyDescent="0.2">
      <c r="A5" s="67" t="s">
        <v>58</v>
      </c>
    </row>
  </sheetData>
  <sheetProtection algorithmName="SHA-512" hashValue="aLix9PbmuEUmgFKv8XrMWYhBcDYrWyDTszZrhuVgRDUkgVapvpKmOuvx1CSEnXXZvG2W6/fU6eeKKLjv9fWKxw==" saltValue="EFzwCLvm9AmGhbkq5Yi5WA==" spinCount="100000" sheet="1" objects="1" scenarios="1"/>
  <phoneticPr fontId="2" type="noConversion"/>
  <hyperlinks>
    <hyperlink ref="A4" r:id="rId1" display="Sercice Agreement PDF Form" xr:uid="{00000000-0004-0000-0600-000000000000}"/>
  </hyperlinks>
  <pageMargins left="0.7" right="0.61" top="0.73" bottom="1" header="0.5" footer="0.5"/>
  <pageSetup scale="92" orientation="portrait" r:id="rId2"/>
  <headerFooter alignWithMargins="0"/>
  <rowBreaks count="1" manualBreakCount="1">
    <brk id="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Shipping</vt:lpstr>
      <vt:lpstr>BldgProdCOC</vt:lpstr>
      <vt:lpstr>Sheet1</vt:lpstr>
      <vt:lpstr>BldgProdWorksheet</vt:lpstr>
      <vt:lpstr>Notes</vt:lpstr>
      <vt:lpstr>Services Agreement</vt:lpstr>
      <vt:lpstr>carb_schedule</vt:lpstr>
      <vt:lpstr>test_applications</vt:lpstr>
      <vt:lpstr>test_method</vt:lpstr>
      <vt:lpstr>test_model</vt:lpstr>
      <vt:lpstr>test_schedule</vt:lpstr>
      <vt:lpstr>test_voc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 Hodgson</dc:creator>
  <cp:lastModifiedBy>Julie Jennings</cp:lastModifiedBy>
  <cp:lastPrinted>2026-05-12T22:27:34Z</cp:lastPrinted>
  <dcterms:created xsi:type="dcterms:W3CDTF">2011-07-22T14:46:53Z</dcterms:created>
  <dcterms:modified xsi:type="dcterms:W3CDTF">2026-05-19T22:28:48Z</dcterms:modified>
</cp:coreProperties>
</file>